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915" windowHeight="118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'Tabelle1'!$A$1:$AK$63</definedName>
  </definedNames>
  <calcPr fullCalcOnLoad="1"/>
</workbook>
</file>

<file path=xl/sharedStrings.xml><?xml version="1.0" encoding="utf-8"?>
<sst xmlns="http://schemas.openxmlformats.org/spreadsheetml/2006/main" count="66" uniqueCount="50">
  <si>
    <t>Lärmschutznachweis für Luft / Wasser-Wärmepumpen</t>
  </si>
  <si>
    <r>
      <rPr>
        <b/>
        <sz val="10"/>
        <color indexed="8"/>
        <rFont val="Frutiger LT Com 55 Roman"/>
        <family val="2"/>
      </rPr>
      <t>Angaben zur Luft / Wasser-Wärmepumpe</t>
    </r>
    <r>
      <rPr>
        <sz val="6"/>
        <color indexed="8"/>
        <rFont val="Frutiger LT Com 55 Roman"/>
        <family val="2"/>
      </rPr>
      <t xml:space="preserve"> (techn. Datenblatt + Situationsplan mit eingezeichneter WP beilegen)</t>
    </r>
  </si>
  <si>
    <t xml:space="preserve">gemäss Euro-Norm EN 255 resp. EN 14511 (siehe auch www.wpz.ch) </t>
  </si>
  <si>
    <t>Hersteller</t>
  </si>
  <si>
    <t>Leistung</t>
  </si>
  <si>
    <t>Adresse</t>
  </si>
  <si>
    <t>PLZ / Ort</t>
  </si>
  <si>
    <t>Modell / Typ</t>
  </si>
  <si>
    <t>Telefon</t>
  </si>
  <si>
    <t>E-Mail</t>
  </si>
  <si>
    <r>
      <t>Schallleistung L</t>
    </r>
    <r>
      <rPr>
        <vertAlign val="subscript"/>
        <sz val="9"/>
        <color indexed="8"/>
        <rFont val="Frutiger LT Com 55 Roman"/>
        <family val="2"/>
      </rPr>
      <t>wA</t>
    </r>
  </si>
  <si>
    <t>Aufstellungsart</t>
  </si>
  <si>
    <t>dBA</t>
  </si>
  <si>
    <r>
      <t>Distanz (s) Quelle - Empfänger</t>
    </r>
    <r>
      <rPr>
        <sz val="6"/>
        <color indexed="8"/>
        <rFont val="Frutiger LT Com 55 Roman"/>
        <family val="2"/>
      </rPr>
      <t xml:space="preserve"> (Nachbargebäude; wenn unbebaute Nachbarparzelle: Baulinie)</t>
    </r>
  </si>
  <si>
    <t>m</t>
  </si>
  <si>
    <t>dB</t>
  </si>
  <si>
    <t>Vorsorgeprinzip</t>
  </si>
  <si>
    <t>dB erreichen!</t>
  </si>
  <si>
    <t>Nach Faktenblatt "Lärmtechnische Beurteilung von Wärmepumpen", Abschnitt 2.1</t>
  </si>
  <si>
    <t>Korrekturfaktoren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</si>
  <si>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</si>
  <si>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</si>
  <si>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</si>
  <si>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</si>
  <si>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</si>
  <si>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</si>
  <si>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Min.</t>
  </si>
  <si>
    <t>Lärmschutzmassnahmen</t>
  </si>
  <si>
    <r>
      <t>Berechnung des Beurteilungspegels L</t>
    </r>
    <r>
      <rPr>
        <b/>
        <vertAlign val="subscript"/>
        <sz val="10"/>
        <color indexed="8"/>
        <rFont val="Frutiger LT Com 55 Roman"/>
        <family val="2"/>
      </rPr>
      <t>r</t>
    </r>
    <r>
      <rPr>
        <b/>
        <sz val="10"/>
        <color indexed="8"/>
        <rFont val="Frutiger LT Com 55 Roman"/>
        <family val="2"/>
      </rPr>
      <t xml:space="preserve"> am Empfangsort</t>
    </r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</si>
  <si>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</si>
  <si>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Der Planungswert von</t>
  </si>
  <si>
    <t xml:space="preserve">dBA wird 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</si>
  <si>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</si>
  <si>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Unterschrift</t>
  </si>
  <si>
    <t>Ort, Datum</t>
  </si>
  <si>
    <t>Lärmschutzmassnahmen müssen eine Wirkung von mindestens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</si>
  <si>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</si>
  <si>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</si>
  <si>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r>
      <t>Schallleistungspegel aussen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(Herstellerangaben / Wärmepumpen-Testzentrum www.wpz.ch)</t>
    </r>
  </si>
  <si>
    <t>Generelle Angaben</t>
  </si>
  <si>
    <t>Schalldruckpegel LpA</t>
  </si>
  <si>
    <t xml:space="preserve"> </t>
  </si>
  <si>
    <t>Verfasser</t>
  </si>
  <si>
    <t>Angabe des Herstellers:</t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</si>
  <si>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 +1)</t>
    </r>
  </si>
  <si>
    <t>Pegelkorrektur durch Betriebsdauer t (In der Regel: t = 720 Min.)</t>
  </si>
  <si>
    <r>
      <t>bei s</t>
    </r>
    <r>
      <rPr>
        <vertAlign val="subscript"/>
        <sz val="9"/>
        <color indexed="8"/>
        <rFont val="Frutiger LT Com 55 Roman"/>
        <family val="2"/>
      </rPr>
      <t>1</t>
    </r>
  </si>
  <si>
    <t>Beurteilung der Lärmimmissionen von Luft / Wasser-Wärmepumpen (WP) mit einer Heizleistung von max. 35 kW, Beurteilung nur während der Nacht</t>
  </si>
  <si>
    <t>kW</t>
  </si>
  <si>
    <t>Wurde das Vorsorgeprinzip berücksichtigt?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</si>
</sst>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61">
    <font>
      <sz val="11"/>
      <color theme="1"/>
      <name val="Frutiger LT Com 55 Roman"/>
      <family val="2"/>
    </font>
    <font>
      <sz val="11"/>
      <color indexed="8"/>
      <name val="Frutiger LT Com 55 Roman"/>
      <family val="2"/>
    </font>
    <font>
      <b/>
      <sz val="10"/>
      <color indexed="8"/>
      <name val="Frutiger LT Com 55 Roman"/>
      <family val="2"/>
    </font>
    <font>
      <sz val="9"/>
      <color indexed="8"/>
      <name val="Frutiger LT Com 55 Roman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b/>
      <vertAlign val="subscript"/>
      <sz val="10"/>
      <color indexed="8"/>
      <name val="Frutiger LT Com 55 Roman"/>
      <family val="2"/>
    </font>
    <font>
      <sz val="8"/>
      <color indexed="8"/>
      <name val="Tahoma"/>
      <family val="2"/>
    </font>
    <font>
      <b/>
      <vertAlign val="subscript"/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sz val="8"/>
      <name val="Tahoma"/>
      <family val="2"/>
    </font>
    <font>
      <sz val="11"/>
      <color indexed="9"/>
      <name val="Frutiger LT Com 55 Roman"/>
      <family val="2"/>
    </font>
    <font>
      <b/>
      <sz val="11"/>
      <color indexed="63"/>
      <name val="Frutiger LT Com 55 Roman"/>
      <family val="2"/>
    </font>
    <font>
      <b/>
      <sz val="11"/>
      <color indexed="52"/>
      <name val="Frutiger LT Com 55 Roman"/>
      <family val="2"/>
    </font>
    <font>
      <u val="single"/>
      <sz val="11"/>
      <color indexed="20"/>
      <name val="Frutiger LT Com 55 Roman"/>
      <family val="2"/>
    </font>
    <font>
      <sz val="11"/>
      <color indexed="62"/>
      <name val="Frutiger LT Com 55 Roman"/>
      <family val="2"/>
    </font>
    <font>
      <b/>
      <sz val="11"/>
      <color indexed="8"/>
      <name val="Frutiger LT Com 55 Roman"/>
      <family val="2"/>
    </font>
    <font>
      <i/>
      <sz val="11"/>
      <color indexed="23"/>
      <name val="Frutiger LT Com 55 Roman"/>
      <family val="2"/>
    </font>
    <font>
      <sz val="11"/>
      <color indexed="17"/>
      <name val="Frutiger LT Com 55 Roman"/>
      <family val="2"/>
    </font>
    <font>
      <u val="single"/>
      <sz val="11"/>
      <color indexed="12"/>
      <name val="Frutiger LT Com 55 Roman"/>
      <family val="2"/>
    </font>
    <font>
      <sz val="11"/>
      <color indexed="60"/>
      <name val="Frutiger LT Com 55 Roman"/>
      <family val="2"/>
    </font>
    <font>
      <sz val="11"/>
      <color indexed="20"/>
      <name val="Frutiger LT Com 55 Roman"/>
      <family val="2"/>
    </font>
    <font>
      <b/>
      <sz val="18"/>
      <color indexed="56"/>
      <name val="Frutiger LT Com 55 Roman"/>
      <family val="2"/>
    </font>
    <font>
      <b/>
      <sz val="15"/>
      <color indexed="56"/>
      <name val="Frutiger LT Com 55 Roman"/>
      <family val="2"/>
    </font>
    <font>
      <b/>
      <sz val="13"/>
      <color indexed="56"/>
      <name val="Frutiger LT Com 55 Roman"/>
      <family val="2"/>
    </font>
    <font>
      <b/>
      <sz val="11"/>
      <color indexed="56"/>
      <name val="Frutiger LT Com 55 Roman"/>
      <family val="2"/>
    </font>
    <font>
      <sz val="11"/>
      <color indexed="52"/>
      <name val="Frutiger LT Com 55 Roman"/>
      <family val="2"/>
    </font>
    <font>
      <sz val="11"/>
      <color indexed="10"/>
      <name val="Frutiger LT Com 55 Roman"/>
      <family val="2"/>
    </font>
    <font>
      <b/>
      <sz val="11"/>
      <color indexed="9"/>
      <name val="Frutiger LT Com 55 Roman"/>
      <family val="2"/>
    </font>
    <font>
      <sz val="10"/>
      <color indexed="8"/>
      <name val="Frutiger LT Com 55 Roman"/>
      <family val="2"/>
    </font>
    <font>
      <sz val="9"/>
      <color indexed="10"/>
      <name val="Frutiger LT Com 55 Roman"/>
      <family val="2"/>
    </font>
    <font>
      <b/>
      <sz val="9"/>
      <color indexed="10"/>
      <name val="Frutiger LT Com 55 Roman"/>
      <family val="2"/>
    </font>
    <font>
      <b/>
      <sz val="14"/>
      <color indexed="8"/>
      <name val="Frutiger LT Com 55 Roman"/>
      <family val="2"/>
    </font>
    <font>
      <sz val="11"/>
      <color theme="0"/>
      <name val="Frutiger LT Com 55 Roman"/>
      <family val="2"/>
    </font>
    <font>
      <b/>
      <sz val="11"/>
      <color rgb="FF3F3F3F"/>
      <name val="Frutiger LT Com 55 Roman"/>
      <family val="2"/>
    </font>
    <font>
      <b/>
      <sz val="11"/>
      <color rgb="FFFA7D00"/>
      <name val="Frutiger LT Com 55 Roman"/>
      <family val="2"/>
    </font>
    <font>
      <u val="single"/>
      <sz val="11"/>
      <color theme="11"/>
      <name val="Frutiger LT Com 55 Roman"/>
      <family val="2"/>
    </font>
    <font>
      <sz val="11"/>
      <color rgb="FF3F3F76"/>
      <name val="Frutiger LT Com 55 Roman"/>
      <family val="2"/>
    </font>
    <font>
      <b/>
      <sz val="11"/>
      <color theme="1"/>
      <name val="Frutiger LT Com 55 Roman"/>
      <family val="2"/>
    </font>
    <font>
      <i/>
      <sz val="11"/>
      <color rgb="FF7F7F7F"/>
      <name val="Frutiger LT Com 55 Roman"/>
      <family val="2"/>
    </font>
    <font>
      <sz val="11"/>
      <color rgb="FF006100"/>
      <name val="Frutiger LT Com 55 Roman"/>
      <family val="2"/>
    </font>
    <font>
      <u val="single"/>
      <sz val="11"/>
      <color theme="10"/>
      <name val="Frutiger LT Com 55 Roman"/>
      <family val="2"/>
    </font>
    <font>
      <sz val="11"/>
      <color rgb="FF9C6500"/>
      <name val="Frutiger LT Com 55 Roman"/>
      <family val="2"/>
    </font>
    <font>
      <sz val="11"/>
      <color rgb="FF9C0006"/>
      <name val="Frutiger LT Com 55 Roman"/>
      <family val="2"/>
    </font>
    <font>
      <b/>
      <sz val="18"/>
      <color theme="3"/>
      <name val="Frutiger LT Com 55 Roman"/>
      <family val="2"/>
    </font>
    <font>
      <b/>
      <sz val="15"/>
      <color theme="3"/>
      <name val="Frutiger LT Com 55 Roman"/>
      <family val="2"/>
    </font>
    <font>
      <b/>
      <sz val="13"/>
      <color theme="3"/>
      <name val="Frutiger LT Com 55 Roman"/>
      <family val="2"/>
    </font>
    <font>
      <b/>
      <sz val="11"/>
      <color theme="3"/>
      <name val="Frutiger LT Com 55 Roman"/>
      <family val="2"/>
    </font>
    <font>
      <sz val="11"/>
      <color rgb="FFFA7D00"/>
      <name val="Frutiger LT Com 55 Roman"/>
      <family val="2"/>
    </font>
    <font>
      <sz val="11"/>
      <color rgb="FFFF0000"/>
      <name val="Frutiger LT Com 55 Roman"/>
      <family val="2"/>
    </font>
    <font>
      <b/>
      <sz val="11"/>
      <color theme="0"/>
      <name val="Frutiger LT Com 55 Roman"/>
      <family val="2"/>
    </font>
    <font>
      <sz val="10"/>
      <color theme="1"/>
      <name val="Frutiger LT Com 55 Roman"/>
      <family val="2"/>
    </font>
    <font>
      <sz val="9"/>
      <color theme="1"/>
      <name val="Frutiger LT Com 55 Roman"/>
      <family val="2"/>
    </font>
    <font>
      <sz val="9"/>
      <color rgb="FFFF0000"/>
      <name val="Frutiger LT Com 55 Roman"/>
      <family val="2"/>
    </font>
    <font>
      <b/>
      <sz val="9"/>
      <color theme="1"/>
      <name val="Frutiger LT Com 55 Roman"/>
      <family val="2"/>
    </font>
    <font>
      <b/>
      <sz val="10"/>
      <color theme="1"/>
      <name val="Frutiger LT Com 55 Roman"/>
      <family val="2"/>
    </font>
    <font>
      <sz val="6"/>
      <color theme="1"/>
      <name val="Frutiger LT Com 55 Roman"/>
      <family val="2"/>
    </font>
    <font>
      <b/>
      <sz val="9"/>
      <color rgb="FFFF0000"/>
      <name val="Frutiger LT Com 55 Roman"/>
      <family val="2"/>
    </font>
    <font>
      <b/>
      <sz val="14"/>
      <color theme="1"/>
      <name val="Frutiger LT Com 55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vertical="top"/>
      <protection hidden="1"/>
    </xf>
    <xf numFmtId="0" fontId="54" fillId="0" borderId="0" xfId="0" applyFont="1" applyFill="1" applyAlignment="1">
      <alignment horizontal="right"/>
    </xf>
    <xf numFmtId="0" fontId="58" fillId="0" borderId="10" xfId="0" applyFont="1" applyBorder="1" applyAlignment="1">
      <alignment vertical="top"/>
    </xf>
    <xf numFmtId="0" fontId="54" fillId="0" borderId="0" xfId="0" applyFont="1" applyAlignment="1">
      <alignment horizontal="right"/>
    </xf>
    <xf numFmtId="0" fontId="53" fillId="0" borderId="0" xfId="0" applyFont="1" applyAlignment="1" applyProtection="1">
      <alignment/>
      <protection hidden="1" locked="0"/>
    </xf>
    <xf numFmtId="17" fontId="54" fillId="0" borderId="0" xfId="0" applyNumberFormat="1" applyFont="1" applyAlignment="1" applyProtection="1" quotePrefix="1">
      <alignment horizontal="right"/>
      <protection hidden="1" locked="0"/>
    </xf>
    <xf numFmtId="0" fontId="54" fillId="0" borderId="0" xfId="0" applyFont="1" applyAlignment="1" applyProtection="1">
      <alignment horizontal="right"/>
      <protection hidden="1" locked="0"/>
    </xf>
    <xf numFmtId="0" fontId="54" fillId="0" borderId="0" xfId="0" applyFont="1" applyAlignment="1" applyProtection="1">
      <alignment/>
      <protection hidden="1" locked="0"/>
    </xf>
    <xf numFmtId="2" fontId="59" fillId="0" borderId="0" xfId="0" applyNumberFormat="1" applyFont="1" applyAlignment="1" applyProtection="1">
      <alignment horizontal="center"/>
      <protection locked="0"/>
    </xf>
    <xf numFmtId="0" fontId="56" fillId="0" borderId="0" xfId="0" applyFont="1" applyAlignment="1" applyProtection="1">
      <alignment/>
      <protection hidden="1" locked="0"/>
    </xf>
    <xf numFmtId="0" fontId="58" fillId="0" borderId="0" xfId="0" applyFont="1" applyAlignment="1" applyProtection="1">
      <alignment vertical="top"/>
      <protection hidden="1" locked="0"/>
    </xf>
    <xf numFmtId="0" fontId="59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8" fillId="0" borderId="0" xfId="0" applyFont="1" applyAlignment="1" applyProtection="1">
      <alignment vertical="top"/>
      <protection/>
    </xf>
    <xf numFmtId="0" fontId="54" fillId="0" borderId="0" xfId="0" applyFont="1" applyFill="1" applyAlignment="1" applyProtection="1">
      <alignment horizontal="right"/>
      <protection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 horizontal="right"/>
      <protection locked="0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164" fontId="56" fillId="0" borderId="0" xfId="0" applyNumberFormat="1" applyFont="1" applyAlignment="1">
      <alignment horizontal="right"/>
    </xf>
    <xf numFmtId="0" fontId="54" fillId="2" borderId="0" xfId="0" applyFont="1" applyFill="1" applyAlignment="1" applyProtection="1">
      <alignment horizontal="left"/>
      <protection locked="0"/>
    </xf>
    <xf numFmtId="0" fontId="54" fillId="0" borderId="0" xfId="0" applyFont="1" applyAlignment="1">
      <alignment horizontal="left"/>
    </xf>
    <xf numFmtId="0" fontId="54" fillId="2" borderId="0" xfId="0" applyFont="1" applyFill="1" applyAlignment="1" applyProtection="1">
      <alignment horizontal="right"/>
      <protection locked="0"/>
    </xf>
    <xf numFmtId="0" fontId="54" fillId="0" borderId="0" xfId="0" applyFont="1" applyFill="1" applyAlignment="1">
      <alignment horizontal="right"/>
    </xf>
    <xf numFmtId="164" fontId="54" fillId="0" borderId="0" xfId="0" applyNumberFormat="1" applyFont="1" applyAlignment="1">
      <alignment horizontal="right"/>
    </xf>
    <xf numFmtId="0" fontId="54" fillId="0" borderId="11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 horizontal="center"/>
    </xf>
    <xf numFmtId="164" fontId="54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0" xfId="0" applyFont="1" applyAlignment="1">
      <alignment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4" fillId="0" borderId="13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left"/>
    </xf>
    <xf numFmtId="1" fontId="54" fillId="0" borderId="0" xfId="0" applyNumberFormat="1" applyFont="1" applyFill="1" applyAlignment="1">
      <alignment horizontal="right"/>
    </xf>
    <xf numFmtId="0" fontId="54" fillId="0" borderId="15" xfId="0" applyFont="1" applyFill="1" applyBorder="1" applyAlignment="1">
      <alignment horizontal="left"/>
    </xf>
    <xf numFmtId="0" fontId="54" fillId="0" borderId="16" xfId="0" applyFont="1" applyFill="1" applyBorder="1" applyAlignment="1">
      <alignment horizontal="left"/>
    </xf>
    <xf numFmtId="0" fontId="54" fillId="0" borderId="13" xfId="0" applyFont="1" applyFill="1" applyBorder="1" applyAlignment="1" applyProtection="1">
      <alignment horizontal="right"/>
      <protection locked="0"/>
    </xf>
    <xf numFmtId="0" fontId="54" fillId="0" borderId="0" xfId="0" applyFont="1" applyFill="1" applyAlignment="1" applyProtection="1">
      <alignment horizontal="right"/>
      <protection locked="0"/>
    </xf>
    <xf numFmtId="0" fontId="58" fillId="0" borderId="0" xfId="0" applyFont="1" applyAlignment="1">
      <alignment horizontal="center" wrapText="1"/>
    </xf>
    <xf numFmtId="0" fontId="54" fillId="0" borderId="16" xfId="0" applyFont="1" applyFill="1" applyBorder="1" applyAlignment="1" applyProtection="1">
      <alignment horizontal="right"/>
      <protection locked="0"/>
    </xf>
    <xf numFmtId="1" fontId="59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7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0" fontId="54" fillId="2" borderId="0" xfId="0" applyFont="1" applyFill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66675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2858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143827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1]!Bild_1_ändern">
      <xdr:nvPicPr>
        <xdr:cNvPr id="3" name="Picture 1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1009650" y="41052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1]!Bild_2_ändern">
      <xdr:nvPicPr>
        <xdr:cNvPr id="4" name="Picture 2"/>
        <xdr:cNvPicPr preferRelativeResize="1">
          <a:picLocks noChangeAspect="0"/>
        </xdr:cNvPicPr>
      </xdr:nvPicPr>
      <xdr:blipFill>
        <a:blip r:embed="rId4"/>
        <a:srcRect l="1394" r="-1394"/>
        <a:stretch>
          <a:fillRect/>
        </a:stretch>
      </xdr:blipFill>
      <xdr:spPr>
        <a:xfrm>
          <a:off x="1019175" y="368617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1]!Bild_3_ändern">
      <xdr:nvPicPr>
        <xdr:cNvPr id="5" name="Picture 3"/>
        <xdr:cNvPicPr preferRelativeResize="1">
          <a:picLocks noChangeAspect="0"/>
        </xdr:cNvPicPr>
      </xdr:nvPicPr>
      <xdr:blipFill>
        <a:blip r:embed="rId5"/>
        <a:srcRect l="-3091" t="1" r="3091" b="-1"/>
        <a:stretch>
          <a:fillRect/>
        </a:stretch>
      </xdr:blipFill>
      <xdr:spPr>
        <a:xfrm>
          <a:off x="1009650" y="390525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57150</xdr:colOff>
      <xdr:row>25</xdr:row>
      <xdr:rowOff>9525</xdr:rowOff>
    </xdr:from>
    <xdr:to>
      <xdr:col>9</xdr:col>
      <xdr:colOff>38100</xdr:colOff>
      <xdr:row>25</xdr:row>
      <xdr:rowOff>171450</xdr:rowOff>
    </xdr:to>
    <xdr:pic macro="[1]!Bild_2_ändern">
      <xdr:nvPicPr>
        <xdr:cNvPr id="6" name="Picture 2"/>
        <xdr:cNvPicPr preferRelativeResize="1">
          <a:picLocks noChangeAspect="0"/>
        </xdr:cNvPicPr>
      </xdr:nvPicPr>
      <xdr:blipFill>
        <a:blip r:embed="rId4"/>
        <a:srcRect l="2879" t="1" r="-2879" b="-1"/>
        <a:stretch>
          <a:fillRect/>
        </a:stretch>
      </xdr:blipFill>
      <xdr:spPr>
        <a:xfrm>
          <a:off x="1057275" y="3257550"/>
          <a:ext cx="781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19050</xdr:rowOff>
    </xdr:from>
    <xdr:to>
      <xdr:col>9</xdr:col>
      <xdr:colOff>9525</xdr:colOff>
      <xdr:row>26</xdr:row>
      <xdr:rowOff>180975</xdr:rowOff>
    </xdr:to>
    <xdr:pic macro="[1]!Bild_3_ändern">
      <xdr:nvPicPr>
        <xdr:cNvPr id="7" name="Picture 3"/>
        <xdr:cNvPicPr preferRelativeResize="1">
          <a:picLocks noChangeAspect="0"/>
        </xdr:cNvPicPr>
      </xdr:nvPicPr>
      <xdr:blipFill>
        <a:blip r:embed="rId5"/>
        <a:srcRect l="2923" t="1" r="-2923" b="-1"/>
        <a:stretch>
          <a:fillRect/>
        </a:stretch>
      </xdr:blipFill>
      <xdr:spPr>
        <a:xfrm>
          <a:off x="1038225" y="347662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ofaioi15496\xenusers$\vumaasto\Documents\BildVergr&#246;ss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definedNames>
      <definedName name="Bild_1_ändern"/>
      <definedName name="Bild_2_ändern"/>
      <definedName name="Bild_3_ändern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266"/>
  <sheetViews>
    <sheetView tabSelected="1" workbookViewId="0" topLeftCell="A1">
      <selection activeCell="AF19" sqref="AF19:AH19"/>
    </sheetView>
  </sheetViews>
  <sheetFormatPr defaultColWidth="11.19921875" defaultRowHeight="14.25"/>
  <cols>
    <col min="1" max="35" width="2.09765625" style="1" customWidth="1"/>
    <col min="36" max="36" width="4.3984375" style="1" customWidth="1"/>
    <col min="37" max="37" width="2.09765625" style="1" customWidth="1"/>
    <col min="38" max="40" width="2.09765625" style="9" hidden="1" customWidth="1"/>
    <col min="41" max="41" width="10.59765625" style="16" hidden="1" customWidth="1"/>
    <col min="42" max="44" width="10.59765625" style="28" customWidth="1"/>
    <col min="45" max="50" width="2.09765625" style="28" customWidth="1"/>
    <col min="51" max="110" width="2.09765625" style="1" customWidth="1"/>
    <col min="111" max="16384" width="11" style="1" customWidth="1"/>
  </cols>
  <sheetData>
    <row r="1" spans="1:37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</row>
    <row r="2" spans="1:37" ht="12.75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12.75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50" s="2" customFormat="1" ht="12">
      <c r="A4" s="43" t="s">
        <v>5</v>
      </c>
      <c r="B4" s="43"/>
      <c r="C4" s="43"/>
      <c r="D4" s="43"/>
      <c r="E4" s="43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43" t="s">
        <v>8</v>
      </c>
      <c r="S4" s="43"/>
      <c r="T4" s="43"/>
      <c r="U4" s="43"/>
      <c r="V4" s="43"/>
      <c r="W4" s="43"/>
      <c r="X4" s="43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35"/>
      <c r="AJ4" s="35"/>
      <c r="AK4" s="35"/>
      <c r="AL4" s="10"/>
      <c r="AM4" s="10"/>
      <c r="AN4" s="10"/>
      <c r="AO4" s="17"/>
      <c r="AP4" s="29"/>
      <c r="AQ4" s="29"/>
      <c r="AR4" s="29"/>
      <c r="AS4" s="29"/>
      <c r="AT4" s="29"/>
      <c r="AU4" s="29"/>
      <c r="AV4" s="29"/>
      <c r="AW4" s="29"/>
      <c r="AX4" s="29"/>
    </row>
    <row r="5" spans="1:50" s="2" customFormat="1" ht="12">
      <c r="A5" s="43" t="s">
        <v>6</v>
      </c>
      <c r="B5" s="43"/>
      <c r="C5" s="43"/>
      <c r="D5" s="43"/>
      <c r="E5" s="43"/>
      <c r="F5" s="42"/>
      <c r="G5" s="42"/>
      <c r="I5" s="42"/>
      <c r="J5" s="42"/>
      <c r="K5" s="42"/>
      <c r="L5" s="42"/>
      <c r="M5" s="42"/>
      <c r="N5" s="42"/>
      <c r="O5" s="42"/>
      <c r="P5" s="42"/>
      <c r="R5" s="43" t="s">
        <v>9</v>
      </c>
      <c r="S5" s="43"/>
      <c r="T5" s="43"/>
      <c r="U5" s="43"/>
      <c r="V5" s="43"/>
      <c r="W5" s="43"/>
      <c r="X5" s="43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35"/>
      <c r="AJ5" s="35"/>
      <c r="AK5" s="35"/>
      <c r="AL5" s="10"/>
      <c r="AM5" s="10"/>
      <c r="AN5" s="10"/>
      <c r="AO5" s="18"/>
      <c r="AP5" s="29"/>
      <c r="AQ5" s="29"/>
      <c r="AR5" s="29"/>
      <c r="AS5" s="29"/>
      <c r="AT5" s="29"/>
      <c r="AU5" s="29"/>
      <c r="AV5" s="29"/>
      <c r="AW5" s="29"/>
      <c r="AX5" s="29"/>
    </row>
    <row r="6" spans="1:37" ht="9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</row>
    <row r="7" spans="1:37" ht="12.7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64" t="s">
        <v>43</v>
      </c>
      <c r="AJ7" s="64"/>
      <c r="AK7" s="64"/>
    </row>
    <row r="8" spans="1:37" ht="12.75">
      <c r="A8" s="56" t="s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64"/>
      <c r="AJ8" s="64"/>
      <c r="AK8" s="64"/>
    </row>
    <row r="9" spans="1:50" s="2" customFormat="1" ht="12">
      <c r="A9" s="43" t="s">
        <v>3</v>
      </c>
      <c r="B9" s="43"/>
      <c r="C9" s="43"/>
      <c r="D9" s="43"/>
      <c r="E9" s="43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R9" s="43" t="s">
        <v>10</v>
      </c>
      <c r="S9" s="43"/>
      <c r="T9" s="43"/>
      <c r="U9" s="43"/>
      <c r="V9" s="43"/>
      <c r="W9" s="43"/>
      <c r="X9" s="43"/>
      <c r="Y9" s="43"/>
      <c r="Z9" s="63"/>
      <c r="AA9" s="63"/>
      <c r="AB9" s="63"/>
      <c r="AC9" s="63"/>
      <c r="AD9" s="63"/>
      <c r="AE9" s="63"/>
      <c r="AF9" s="63"/>
      <c r="AG9" s="69" t="s">
        <v>12</v>
      </c>
      <c r="AH9" s="69"/>
      <c r="AL9" s="10"/>
      <c r="AM9" s="10"/>
      <c r="AN9" s="10"/>
      <c r="AO9" s="19"/>
      <c r="AP9" s="29"/>
      <c r="AQ9" s="29"/>
      <c r="AR9" s="29"/>
      <c r="AS9" s="29"/>
      <c r="AT9" s="29"/>
      <c r="AU9" s="29" t="s">
        <v>41</v>
      </c>
      <c r="AV9" s="29"/>
      <c r="AW9" s="29"/>
      <c r="AX9" s="29"/>
    </row>
    <row r="10" spans="1:50" s="2" customFormat="1" ht="12">
      <c r="A10" s="54" t="s">
        <v>7</v>
      </c>
      <c r="B10" s="54"/>
      <c r="C10" s="54"/>
      <c r="D10" s="54"/>
      <c r="E10" s="54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R10" s="52" t="s">
        <v>40</v>
      </c>
      <c r="S10" s="53"/>
      <c r="T10" s="53"/>
      <c r="U10" s="53"/>
      <c r="V10" s="53"/>
      <c r="W10" s="53"/>
      <c r="X10" s="53"/>
      <c r="Y10" s="53"/>
      <c r="Z10" s="62"/>
      <c r="AA10" s="62"/>
      <c r="AB10" s="62"/>
      <c r="AC10" s="62"/>
      <c r="AD10" s="62"/>
      <c r="AE10" s="62"/>
      <c r="AF10" s="62"/>
      <c r="AG10" s="57" t="s">
        <v>12</v>
      </c>
      <c r="AH10" s="58"/>
      <c r="AL10" s="10"/>
      <c r="AM10" s="10"/>
      <c r="AN10" s="10"/>
      <c r="AO10" s="18" t="b">
        <v>0</v>
      </c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s="2" customFormat="1" ht="12">
      <c r="A11" s="54" t="s">
        <v>4</v>
      </c>
      <c r="B11" s="54"/>
      <c r="C11" s="54"/>
      <c r="D11" s="54"/>
      <c r="E11" s="54"/>
      <c r="F11" s="44"/>
      <c r="G11" s="44"/>
      <c r="H11" s="44"/>
      <c r="I11" s="44"/>
      <c r="J11" s="44"/>
      <c r="K11" s="44"/>
      <c r="L11" s="44"/>
      <c r="M11" s="44"/>
      <c r="N11" s="44"/>
      <c r="O11" s="27" t="s">
        <v>48</v>
      </c>
      <c r="P11" s="13"/>
      <c r="R11" s="60" t="s">
        <v>46</v>
      </c>
      <c r="S11" s="61"/>
      <c r="T11" s="61"/>
      <c r="U11" s="61"/>
      <c r="V11" s="61"/>
      <c r="W11" s="61"/>
      <c r="X11" s="61"/>
      <c r="Y11" s="61"/>
      <c r="Z11" s="65"/>
      <c r="AA11" s="65"/>
      <c r="AB11" s="65"/>
      <c r="AC11" s="65"/>
      <c r="AD11" s="65"/>
      <c r="AE11" s="65"/>
      <c r="AF11" s="65"/>
      <c r="AG11" s="61" t="s">
        <v>14</v>
      </c>
      <c r="AH11" s="68"/>
      <c r="AI11" s="48"/>
      <c r="AJ11" s="35"/>
      <c r="AK11" s="35"/>
      <c r="AL11" s="10"/>
      <c r="AM11" s="10"/>
      <c r="AN11" s="10"/>
      <c r="AO11" s="18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10"/>
      <c r="AM12" s="10"/>
      <c r="AN12" s="10"/>
      <c r="AO12" s="1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s="2" customFormat="1" ht="12">
      <c r="A13" s="43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0"/>
      <c r="AM13" s="10"/>
      <c r="AN13" s="10"/>
      <c r="AO13" s="1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s="2" customFormat="1" ht="6" customHeight="1" hidden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10"/>
      <c r="AM14" s="10"/>
      <c r="AN14" s="10"/>
      <c r="AO14" s="1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" customFormat="1" ht="12.75" hidden="1">
      <c r="A15" s="6" t="s">
        <v>16</v>
      </c>
      <c r="E15" s="1"/>
      <c r="AB15" s="5" t="s">
        <v>35</v>
      </c>
      <c r="AC15" s="66">
        <f>IF(AO15&lt;0,0,AO15)</f>
      </c>
      <c r="AD15" s="66"/>
      <c r="AE15" s="43" t="s">
        <v>17</v>
      </c>
      <c r="AF15" s="43"/>
      <c r="AG15" s="43"/>
      <c r="AH15" s="43"/>
      <c r="AI15" s="43"/>
      <c r="AJ15" s="43"/>
      <c r="AK15" s="43"/>
      <c r="AL15" s="10"/>
      <c r="AM15" s="10"/>
      <c r="AN15" s="10"/>
      <c r="AO15" s="20">
        <f>IF(F11="","",IF(AF18="",0,IF(F11&lt;10,(AF18-58),(AF18-(58+(F11-10)*0.5)))))</f>
      </c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s="2" customFormat="1" ht="12" hidden="1">
      <c r="A16" s="2" t="s">
        <v>18</v>
      </c>
      <c r="AB16" s="15"/>
      <c r="AC16" s="3"/>
      <c r="AD16" s="23"/>
      <c r="AE16" s="23"/>
      <c r="AL16" s="10"/>
      <c r="AM16" s="10"/>
      <c r="AN16" s="10"/>
      <c r="AO16" s="1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s="2" customFormat="1" ht="9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0"/>
      <c r="AM17" s="10"/>
      <c r="AN17" s="10"/>
      <c r="AO17" s="1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s="2" customFormat="1" ht="12">
      <c r="A18" s="43" t="s">
        <v>38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59">
        <f>IF(AO10=FALSE,IF(Z10="","",(Z10+20*LOG10(Z11)+11-3)),Z9)</f>
      </c>
      <c r="AG18" s="59"/>
      <c r="AH18" s="59"/>
      <c r="AI18" s="2" t="s">
        <v>12</v>
      </c>
      <c r="AL18" s="10"/>
      <c r="AM18" s="10"/>
      <c r="AN18" s="10"/>
      <c r="AO18" s="1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s="2" customFormat="1" ht="12">
      <c r="A19" s="54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44"/>
      <c r="AG19" s="44"/>
      <c r="AH19" s="44"/>
      <c r="AI19" s="43" t="s">
        <v>14</v>
      </c>
      <c r="AJ19" s="43"/>
      <c r="AL19" s="10"/>
      <c r="AM19" s="10"/>
      <c r="AN19" s="10"/>
      <c r="AO19" s="1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s="2" customFormat="1" ht="1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L20" s="10"/>
      <c r="AM20" s="10"/>
      <c r="AN20" s="10"/>
      <c r="AO20" s="1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s="2" customFormat="1" ht="12">
      <c r="A21" s="43" t="s">
        <v>29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5">
        <f>IF(AO21=1,45,50)</f>
        <v>50</v>
      </c>
      <c r="AG21" s="45"/>
      <c r="AH21" s="45"/>
      <c r="AI21" s="2" t="s">
        <v>12</v>
      </c>
      <c r="AL21" s="10"/>
      <c r="AM21" s="10"/>
      <c r="AN21" s="10"/>
      <c r="AO21" s="19">
        <v>2</v>
      </c>
      <c r="AP21" s="29"/>
      <c r="AQ21" s="29"/>
      <c r="AR21" s="29"/>
      <c r="AS21" s="29"/>
      <c r="AT21" s="29"/>
      <c r="AU21" s="29"/>
      <c r="AV21" s="29"/>
      <c r="AW21" s="29"/>
      <c r="AX21" s="29"/>
    </row>
    <row r="22" spans="1:50" s="2" customFormat="1" ht="11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L22" s="10"/>
      <c r="AM22" s="10"/>
      <c r="AN22" s="10"/>
      <c r="AO22" s="1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s="2" customFormat="1" ht="12.75">
      <c r="A23" s="51" t="s">
        <v>28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10"/>
      <c r="AM23" s="10"/>
      <c r="AN23" s="10"/>
      <c r="AO23" s="1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s="2" customFormat="1" ht="6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L24" s="10"/>
      <c r="AM24" s="10"/>
      <c r="AN24" s="10"/>
      <c r="AO24" s="1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s="2" customFormat="1" ht="12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L25" s="10"/>
      <c r="AM25" s="10"/>
      <c r="AN25" s="10"/>
      <c r="AO25" s="1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s="2" customFormat="1" ht="16.5" customHeight="1">
      <c r="A26" s="43" t="s">
        <v>36</v>
      </c>
      <c r="B26" s="43"/>
      <c r="C26" s="43"/>
      <c r="D26" s="43"/>
      <c r="E26" s="43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L26" s="10"/>
      <c r="AM26" s="10"/>
      <c r="AN26" s="10"/>
      <c r="AO26" s="19">
        <v>1</v>
      </c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s="2" customFormat="1" ht="16.5" customHeight="1">
      <c r="A27" s="43" t="s">
        <v>37</v>
      </c>
      <c r="B27" s="43"/>
      <c r="C27" s="43"/>
      <c r="D27" s="43"/>
      <c r="E27" s="43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L27" s="10"/>
      <c r="AM27" s="10"/>
      <c r="AN27" s="10"/>
      <c r="AO27" s="1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s="2" customFormat="1" ht="16.5" customHeight="1">
      <c r="A28" s="35"/>
      <c r="B28" s="35"/>
      <c r="C28" s="35"/>
      <c r="D28" s="35"/>
      <c r="E28" s="35"/>
      <c r="F28" s="70"/>
      <c r="G28" s="70"/>
      <c r="H28" s="70"/>
      <c r="I28" s="70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L28" s="10"/>
      <c r="AM28" s="10"/>
      <c r="AN28" s="10"/>
      <c r="AO28" s="1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s="2" customFormat="1" ht="16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L29" s="10"/>
      <c r="AM29" s="10"/>
      <c r="AN29" s="10"/>
      <c r="AO29" s="1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s="2" customFormat="1" ht="16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45">
        <f>IF(AO26=1,6,IF(AO26=2,9,IF(AO26=3,6,IF(AO26=4,9,3))))</f>
        <v>6</v>
      </c>
      <c r="AG30" s="45"/>
      <c r="AH30" s="45"/>
      <c r="AI30" s="43" t="s">
        <v>15</v>
      </c>
      <c r="AJ30" s="43"/>
      <c r="AL30" s="10"/>
      <c r="AM30" s="10"/>
      <c r="AN30" s="10"/>
      <c r="AO30" s="1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s="24" customFormat="1" ht="16.5" customHeight="1">
      <c r="A31" s="43" t="s">
        <v>44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9">
        <f>IF(AF19="","",IF(AF18="","",AF18-11+AF30-20*LOG(AF19))+1)</f>
      </c>
      <c r="AG31" s="49"/>
      <c r="AH31" s="49"/>
      <c r="AI31" s="2" t="s">
        <v>12</v>
      </c>
      <c r="AJ31" s="2"/>
      <c r="AL31" s="10"/>
      <c r="AM31" s="10"/>
      <c r="AN31" s="10"/>
      <c r="AO31" s="1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s="2" customFormat="1" ht="6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L32" s="10"/>
      <c r="AM32" s="10"/>
      <c r="AN32" s="10"/>
      <c r="AO32" s="1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s="2" customFormat="1" ht="15" customHeight="1">
      <c r="A33" s="43" t="s">
        <v>20</v>
      </c>
      <c r="B33" s="43"/>
      <c r="C33" s="43"/>
      <c r="D33" s="43"/>
      <c r="E33" s="43"/>
      <c r="F33" s="43"/>
      <c r="G33" s="43"/>
      <c r="H33" s="43"/>
      <c r="I33" s="43"/>
      <c r="J33" s="43" t="s">
        <v>21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0">
        <v>10</v>
      </c>
      <c r="AG33" s="40"/>
      <c r="AH33" s="40"/>
      <c r="AI33" s="43" t="s">
        <v>15</v>
      </c>
      <c r="AJ33" s="43"/>
      <c r="AL33" s="10"/>
      <c r="AM33" s="10"/>
      <c r="AN33" s="10"/>
      <c r="AO33" s="1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s="2" customFormat="1" ht="6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L34" s="10"/>
      <c r="AM34" s="10"/>
      <c r="AN34" s="10"/>
      <c r="AO34" s="1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s="2" customFormat="1" ht="12">
      <c r="A35" s="43" t="s">
        <v>22</v>
      </c>
      <c r="B35" s="43"/>
      <c r="C35" s="43"/>
      <c r="D35" s="43"/>
      <c r="E35" s="43"/>
      <c r="F35" s="43"/>
      <c r="G35" s="43"/>
      <c r="H35" s="43"/>
      <c r="I35" s="43"/>
      <c r="J35" s="43" t="s">
        <v>23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L35" s="10"/>
      <c r="AM35" s="10"/>
      <c r="AN35" s="10"/>
      <c r="AO35" s="1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s="2" customFormat="1" ht="1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L36" s="10"/>
      <c r="AM36" s="10"/>
      <c r="AN36" s="10"/>
      <c r="AO36" s="19">
        <v>2</v>
      </c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2" customFormat="1" ht="1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L37" s="10"/>
      <c r="AM37" s="10"/>
      <c r="AN37" s="10"/>
      <c r="AO37" s="1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s="2" customFormat="1" ht="1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L38" s="10"/>
      <c r="AM38" s="10"/>
      <c r="AN38" s="10"/>
      <c r="AO38" s="1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s="2" customFormat="1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40">
        <f>IF(AO36=2,2,IF(AO36=3,4,IF(AO36=4,6,0)))</f>
        <v>2</v>
      </c>
      <c r="AG39" s="40"/>
      <c r="AH39" s="40"/>
      <c r="AI39" s="43" t="s">
        <v>15</v>
      </c>
      <c r="AJ39" s="43"/>
      <c r="AL39" s="10"/>
      <c r="AM39" s="10"/>
      <c r="AN39" s="10"/>
      <c r="AO39" s="1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s="2" customFormat="1" ht="6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L40" s="10"/>
      <c r="AM40" s="10"/>
      <c r="AN40" s="10"/>
      <c r="AO40" s="1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s="2" customFormat="1" ht="12">
      <c r="A41" s="43" t="s">
        <v>24</v>
      </c>
      <c r="B41" s="43"/>
      <c r="C41" s="43"/>
      <c r="D41" s="43"/>
      <c r="E41" s="43"/>
      <c r="F41" s="43"/>
      <c r="G41" s="43"/>
      <c r="H41" s="43"/>
      <c r="I41" s="43"/>
      <c r="J41" s="43" t="s">
        <v>25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L41" s="10"/>
      <c r="AM41" s="10"/>
      <c r="AN41" s="10"/>
      <c r="AO41" s="1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s="2" customFormat="1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L42" s="10"/>
      <c r="AM42" s="10"/>
      <c r="AN42" s="10"/>
      <c r="AO42" s="19">
        <v>1</v>
      </c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s="2" customFormat="1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L43" s="10"/>
      <c r="AM43" s="10"/>
      <c r="AN43" s="10"/>
      <c r="AO43" s="1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s="2" customFormat="1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L44" s="10"/>
      <c r="AM44" s="10"/>
      <c r="AN44" s="10"/>
      <c r="AO44" s="1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s="2" customFormat="1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40">
        <f>IF(AO42=2,2,IF(AO42=3,4,IF(AO42=4,6,0)))</f>
        <v>0</v>
      </c>
      <c r="AG45" s="40"/>
      <c r="AH45" s="40"/>
      <c r="AI45" s="43" t="s">
        <v>15</v>
      </c>
      <c r="AJ45" s="43"/>
      <c r="AL45" s="10"/>
      <c r="AM45" s="10"/>
      <c r="AN45" s="10"/>
      <c r="AO45" s="1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s="2" customFormat="1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L46" s="10"/>
      <c r="AM46" s="10"/>
      <c r="AN46" s="10"/>
      <c r="AO46" s="1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s="2" customFormat="1" ht="15" customHeight="1">
      <c r="A47" s="43" t="s">
        <v>45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32"/>
      <c r="W47" s="71">
        <v>720</v>
      </c>
      <c r="X47" s="71"/>
      <c r="Y47" s="2" t="s">
        <v>26</v>
      </c>
      <c r="AA47" s="35"/>
      <c r="AB47" s="35"/>
      <c r="AC47" s="35"/>
      <c r="AD47" s="35"/>
      <c r="AE47" s="35"/>
      <c r="AF47" s="46">
        <f>10*LOG(W47/720)</f>
        <v>0</v>
      </c>
      <c r="AG47" s="46"/>
      <c r="AH47" s="46"/>
      <c r="AI47" s="43" t="s">
        <v>15</v>
      </c>
      <c r="AJ47" s="43"/>
      <c r="AL47" s="10"/>
      <c r="AM47" s="10"/>
      <c r="AN47" s="10"/>
      <c r="AO47" s="1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s="2" customFormat="1" ht="6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L48" s="10"/>
      <c r="AM48" s="10"/>
      <c r="AN48" s="10"/>
      <c r="AO48" s="1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s="2" customFormat="1" ht="15" customHeight="1">
      <c r="A49" s="26" t="s">
        <v>27</v>
      </c>
      <c r="B49" s="26"/>
      <c r="C49" s="26"/>
      <c r="D49" s="26"/>
      <c r="E49" s="26"/>
      <c r="F49" s="26"/>
      <c r="G49" s="26"/>
      <c r="H49" s="26"/>
      <c r="I49" s="26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8">
        <v>-3</v>
      </c>
      <c r="AA49" s="38"/>
      <c r="AB49" s="38"/>
      <c r="AC49" s="25" t="s">
        <v>15</v>
      </c>
      <c r="AD49" s="39"/>
      <c r="AE49" s="39"/>
      <c r="AF49" s="39"/>
      <c r="AG49" s="39"/>
      <c r="AH49" s="39"/>
      <c r="AI49" s="39"/>
      <c r="AJ49" s="39"/>
      <c r="AL49" s="10"/>
      <c r="AM49" s="10"/>
      <c r="AN49" s="10">
        <f>IF(AO49=TRUE,Z49,"")</f>
      </c>
      <c r="AO49" s="19" t="b">
        <v>0</v>
      </c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s="2" customFormat="1" ht="1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8">
        <v>-5</v>
      </c>
      <c r="AA50" s="38"/>
      <c r="AB50" s="38"/>
      <c r="AC50" s="25" t="s">
        <v>15</v>
      </c>
      <c r="AD50" s="35"/>
      <c r="AE50" s="35"/>
      <c r="AF50" s="35"/>
      <c r="AG50" s="35"/>
      <c r="AH50" s="35"/>
      <c r="AI50" s="35"/>
      <c r="AJ50" s="35"/>
      <c r="AL50" s="10"/>
      <c r="AM50" s="10"/>
      <c r="AN50" s="10">
        <f>IF(AO50=TRUE,Z50,"")</f>
      </c>
      <c r="AO50" s="19" t="b">
        <v>0</v>
      </c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s="2" customFormat="1" ht="1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8">
        <v>-6</v>
      </c>
      <c r="AA51" s="38"/>
      <c r="AB51" s="38"/>
      <c r="AC51" s="25" t="s">
        <v>15</v>
      </c>
      <c r="AD51" s="35"/>
      <c r="AE51" s="35"/>
      <c r="AF51" s="35"/>
      <c r="AG51" s="35"/>
      <c r="AH51" s="35"/>
      <c r="AI51" s="35"/>
      <c r="AJ51" s="35"/>
      <c r="AL51" s="10"/>
      <c r="AM51" s="10"/>
      <c r="AN51" s="10">
        <f>IF(AO51=TRUE,Z51,"")</f>
      </c>
      <c r="AO51" s="19" t="b">
        <v>0</v>
      </c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s="2" customFormat="1" ht="12">
      <c r="A52" s="37"/>
      <c r="B52" s="37"/>
      <c r="C52" s="37"/>
      <c r="D52" s="37"/>
      <c r="E52" s="37"/>
      <c r="F52" s="37"/>
      <c r="G52" s="37"/>
      <c r="H52" s="37"/>
      <c r="I52" s="37"/>
      <c r="J52" s="29"/>
      <c r="K52" s="29"/>
      <c r="L52" s="29"/>
      <c r="M52" s="29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Z52" s="44"/>
      <c r="AA52" s="44"/>
      <c r="AB52" s="44"/>
      <c r="AC52" s="2" t="s">
        <v>15</v>
      </c>
      <c r="AD52" s="35"/>
      <c r="AE52" s="35"/>
      <c r="AF52" s="35"/>
      <c r="AG52" s="35"/>
      <c r="AH52" s="35"/>
      <c r="AI52" s="35"/>
      <c r="AJ52" s="35"/>
      <c r="AL52" s="10"/>
      <c r="AM52" s="10"/>
      <c r="AN52" s="10">
        <f>IF(AO52=TRUE,Z52,"")</f>
      </c>
      <c r="AO52" s="19" t="b">
        <v>0</v>
      </c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s="2" customFormat="1" ht="12">
      <c r="A53" s="37"/>
      <c r="B53" s="37"/>
      <c r="C53" s="37"/>
      <c r="D53" s="37"/>
      <c r="E53" s="37"/>
      <c r="F53" s="37"/>
      <c r="G53" s="37"/>
      <c r="H53" s="37"/>
      <c r="I53" s="37"/>
      <c r="J53" s="29"/>
      <c r="K53" s="29"/>
      <c r="L53" s="29"/>
      <c r="M53" s="29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Z53" s="44"/>
      <c r="AA53" s="44"/>
      <c r="AB53" s="44"/>
      <c r="AC53" s="2" t="s">
        <v>15</v>
      </c>
      <c r="AD53" s="35"/>
      <c r="AE53" s="35"/>
      <c r="AF53" s="40">
        <f>SUM(AN49:AN53)</f>
        <v>0</v>
      </c>
      <c r="AG53" s="40"/>
      <c r="AH53" s="40"/>
      <c r="AI53" s="43" t="s">
        <v>15</v>
      </c>
      <c r="AJ53" s="43"/>
      <c r="AL53" s="10"/>
      <c r="AM53" s="10"/>
      <c r="AN53" s="10">
        <f>IF(AO53=TRUE,Z53,"")</f>
      </c>
      <c r="AO53" s="19" t="b">
        <v>0</v>
      </c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s="2" customFormat="1" ht="6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L54" s="10"/>
      <c r="AM54" s="10"/>
      <c r="AN54" s="10"/>
      <c r="AO54" s="1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s="4" customFormat="1" ht="13.5">
      <c r="A55" s="36" t="s">
        <v>32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41">
        <f>IF(AF31="","",AF31+AF33+AF39+AF45+AF47+AF53)</f>
      </c>
      <c r="AG55" s="41"/>
      <c r="AH55" s="41"/>
      <c r="AI55" s="36" t="s">
        <v>12</v>
      </c>
      <c r="AJ55" s="36"/>
      <c r="AK55" s="36"/>
      <c r="AL55" s="11"/>
      <c r="AM55" s="11"/>
      <c r="AN55" s="11"/>
      <c r="AO55" s="21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s="2" customFormat="1" ht="6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L56" s="10"/>
      <c r="AM56" s="10"/>
      <c r="AN56" s="10"/>
      <c r="AO56" s="1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s="2" customFormat="1" ht="12">
      <c r="A57" s="2" t="s">
        <v>30</v>
      </c>
      <c r="I57" s="35">
        <f>AF21</f>
        <v>50</v>
      </c>
      <c r="J57" s="35"/>
      <c r="K57" s="2" t="s">
        <v>31</v>
      </c>
      <c r="O57" s="36">
        <f>IF(AF31="","",IF(AF55&lt;=AF21,"eingehalten.","nicht eingehalten."))</f>
      </c>
      <c r="P57" s="36"/>
      <c r="Q57" s="36"/>
      <c r="R57" s="36"/>
      <c r="S57" s="36"/>
      <c r="T57" s="36"/>
      <c r="U57" s="36"/>
      <c r="V57" s="36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L57" s="10"/>
      <c r="AM57" s="10"/>
      <c r="AN57" s="10"/>
      <c r="AO57" s="1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s="2" customFormat="1" ht="7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L58" s="10"/>
      <c r="AM58" s="10"/>
      <c r="AN58" s="10"/>
      <c r="AO58" s="1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s="2" customFormat="1" ht="12">
      <c r="A59" s="36" t="s">
        <v>49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4"/>
      <c r="AL59" s="10"/>
      <c r="AM59" s="10"/>
      <c r="AN59" s="10"/>
      <c r="AO59" s="19">
        <v>5</v>
      </c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s="33" customFormat="1" ht="1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L60" s="10"/>
      <c r="AM60" s="10"/>
      <c r="AN60" s="10"/>
      <c r="AO60" s="1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s="4" customFormat="1" ht="12">
      <c r="A61" s="36" t="s">
        <v>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L61" s="11"/>
      <c r="AM61" s="11"/>
      <c r="AN61" s="11"/>
      <c r="AO61" s="21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2" customFormat="1" ht="23.2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29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L62" s="10"/>
      <c r="AM62" s="10"/>
      <c r="AN62" s="10"/>
      <c r="AO62" s="1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s="7" customFormat="1" ht="8.25">
      <c r="A63" s="8" t="s">
        <v>34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8"/>
      <c r="S63" s="14" t="s">
        <v>33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8"/>
      <c r="AL63" s="12"/>
      <c r="AM63" s="12"/>
      <c r="AN63" s="12"/>
      <c r="AO63" s="22"/>
      <c r="AP63" s="31"/>
      <c r="AQ63" s="31"/>
      <c r="AR63" s="31"/>
      <c r="AS63" s="31"/>
      <c r="AT63" s="31"/>
      <c r="AU63" s="31"/>
      <c r="AV63" s="31"/>
      <c r="AW63" s="31"/>
      <c r="AX63" s="31"/>
    </row>
    <row r="64" spans="38:50" s="2" customFormat="1" ht="12">
      <c r="AL64" s="10"/>
      <c r="AM64" s="10"/>
      <c r="AN64" s="10"/>
      <c r="AO64" s="1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38:50" s="2" customFormat="1" ht="12">
      <c r="AL65" s="10"/>
      <c r="AM65" s="10"/>
      <c r="AN65" s="10"/>
      <c r="AO65" s="1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38:50" s="2" customFormat="1" ht="12">
      <c r="AL66" s="10"/>
      <c r="AM66" s="10"/>
      <c r="AN66" s="10"/>
      <c r="AO66" s="1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38:50" s="2" customFormat="1" ht="12">
      <c r="AL67" s="10"/>
      <c r="AM67" s="10"/>
      <c r="AN67" s="10"/>
      <c r="AO67" s="1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38:50" s="2" customFormat="1" ht="12">
      <c r="AL68" s="10"/>
      <c r="AM68" s="10"/>
      <c r="AN68" s="10"/>
      <c r="AO68" s="1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38:50" s="2" customFormat="1" ht="12">
      <c r="AL69" s="10"/>
      <c r="AM69" s="10"/>
      <c r="AN69" s="10"/>
      <c r="AO69" s="1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38:50" s="2" customFormat="1" ht="12">
      <c r="AL70" s="10"/>
      <c r="AM70" s="10"/>
      <c r="AN70" s="10"/>
      <c r="AO70" s="1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38:50" s="2" customFormat="1" ht="12">
      <c r="AL71" s="10"/>
      <c r="AM71" s="10"/>
      <c r="AN71" s="10"/>
      <c r="AO71" s="1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38:50" s="2" customFormat="1" ht="12">
      <c r="AL72" s="10"/>
      <c r="AM72" s="10"/>
      <c r="AN72" s="10"/>
      <c r="AO72" s="1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38:50" s="2" customFormat="1" ht="12">
      <c r="AL73" s="10"/>
      <c r="AM73" s="10"/>
      <c r="AN73" s="10"/>
      <c r="AO73" s="1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38:50" s="2" customFormat="1" ht="12">
      <c r="AL74" s="10"/>
      <c r="AM74" s="10"/>
      <c r="AN74" s="10"/>
      <c r="AO74" s="1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38:50" s="2" customFormat="1" ht="12">
      <c r="AL75" s="10"/>
      <c r="AM75" s="10"/>
      <c r="AN75" s="10"/>
      <c r="AO75" s="1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38:50" s="2" customFormat="1" ht="12">
      <c r="AL76" s="10"/>
      <c r="AM76" s="10"/>
      <c r="AN76" s="10"/>
      <c r="AO76" s="1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38:50" s="2" customFormat="1" ht="12">
      <c r="AL77" s="10"/>
      <c r="AM77" s="10"/>
      <c r="AN77" s="10"/>
      <c r="AO77" s="1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38:50" s="2" customFormat="1" ht="12">
      <c r="AL78" s="10"/>
      <c r="AM78" s="10"/>
      <c r="AN78" s="10"/>
      <c r="AO78" s="1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38:50" s="2" customFormat="1" ht="12">
      <c r="AL79" s="10"/>
      <c r="AM79" s="10"/>
      <c r="AN79" s="10"/>
      <c r="AO79" s="1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38:50" s="2" customFormat="1" ht="12">
      <c r="AL80" s="10"/>
      <c r="AM80" s="10"/>
      <c r="AN80" s="10"/>
      <c r="AO80" s="1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38:50" s="2" customFormat="1" ht="12">
      <c r="AL81" s="10"/>
      <c r="AM81" s="10"/>
      <c r="AN81" s="10"/>
      <c r="AO81" s="1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38:50" s="2" customFormat="1" ht="12">
      <c r="AL82" s="10"/>
      <c r="AM82" s="10"/>
      <c r="AN82" s="10"/>
      <c r="AO82" s="1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38:50" s="2" customFormat="1" ht="12">
      <c r="AL83" s="10"/>
      <c r="AM83" s="10"/>
      <c r="AN83" s="10"/>
      <c r="AO83" s="1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38:50" s="2" customFormat="1" ht="12">
      <c r="AL84" s="10"/>
      <c r="AM84" s="10"/>
      <c r="AN84" s="10"/>
      <c r="AO84" s="1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38:50" s="2" customFormat="1" ht="12">
      <c r="AL85" s="10"/>
      <c r="AM85" s="10"/>
      <c r="AN85" s="10"/>
      <c r="AO85" s="1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38:50" s="2" customFormat="1" ht="12">
      <c r="AL86" s="10"/>
      <c r="AM86" s="10"/>
      <c r="AN86" s="10"/>
      <c r="AO86" s="1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38:50" s="2" customFormat="1" ht="12">
      <c r="AL87" s="10"/>
      <c r="AM87" s="10"/>
      <c r="AN87" s="10"/>
      <c r="AO87" s="1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38:50" s="2" customFormat="1" ht="12">
      <c r="AL88" s="10"/>
      <c r="AM88" s="10"/>
      <c r="AN88" s="10"/>
      <c r="AO88" s="1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38:50" s="2" customFormat="1" ht="12">
      <c r="AL89" s="10"/>
      <c r="AM89" s="10"/>
      <c r="AN89" s="10"/>
      <c r="AO89" s="1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38:50" s="2" customFormat="1" ht="12">
      <c r="AL90" s="10"/>
      <c r="AM90" s="10"/>
      <c r="AN90" s="10"/>
      <c r="AO90" s="1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38:50" s="2" customFormat="1" ht="12">
      <c r="AL91" s="10"/>
      <c r="AM91" s="10"/>
      <c r="AN91" s="10"/>
      <c r="AO91" s="1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38:50" s="2" customFormat="1" ht="12">
      <c r="AL92" s="10"/>
      <c r="AM92" s="10"/>
      <c r="AN92" s="10"/>
      <c r="AO92" s="1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38:50" s="2" customFormat="1" ht="12">
      <c r="AL93" s="10"/>
      <c r="AM93" s="10"/>
      <c r="AN93" s="10"/>
      <c r="AO93" s="1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38:50" s="2" customFormat="1" ht="12">
      <c r="AL94" s="10"/>
      <c r="AM94" s="10"/>
      <c r="AN94" s="10"/>
      <c r="AO94" s="1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38:50" s="2" customFormat="1" ht="12">
      <c r="AL95" s="10"/>
      <c r="AM95" s="10"/>
      <c r="AN95" s="10"/>
      <c r="AO95" s="1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38:50" s="2" customFormat="1" ht="12">
      <c r="AL96" s="10"/>
      <c r="AM96" s="10"/>
      <c r="AN96" s="10"/>
      <c r="AO96" s="1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38:50" s="2" customFormat="1" ht="12">
      <c r="AL97" s="10"/>
      <c r="AM97" s="10"/>
      <c r="AN97" s="10"/>
      <c r="AO97" s="1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38:50" s="2" customFormat="1" ht="12">
      <c r="AL98" s="10"/>
      <c r="AM98" s="10"/>
      <c r="AN98" s="10"/>
      <c r="AO98" s="1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38:50" s="2" customFormat="1" ht="12">
      <c r="AL99" s="10"/>
      <c r="AM99" s="10"/>
      <c r="AN99" s="10"/>
      <c r="AO99" s="1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38:50" s="2" customFormat="1" ht="12">
      <c r="AL100" s="10"/>
      <c r="AM100" s="10"/>
      <c r="AN100" s="10"/>
      <c r="AO100" s="1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38:50" s="2" customFormat="1" ht="12">
      <c r="AL101" s="10"/>
      <c r="AM101" s="10"/>
      <c r="AN101" s="10"/>
      <c r="AO101" s="1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38:50" s="2" customFormat="1" ht="12">
      <c r="AL102" s="10"/>
      <c r="AM102" s="10"/>
      <c r="AN102" s="10"/>
      <c r="AO102" s="1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38:50" s="2" customFormat="1" ht="12">
      <c r="AL103" s="10"/>
      <c r="AM103" s="10"/>
      <c r="AN103" s="10"/>
      <c r="AO103" s="1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4" spans="38:50" s="2" customFormat="1" ht="12">
      <c r="AL104" s="10"/>
      <c r="AM104" s="10"/>
      <c r="AN104" s="10"/>
      <c r="AO104" s="19"/>
      <c r="AP104" s="29"/>
      <c r="AQ104" s="29"/>
      <c r="AR104" s="29"/>
      <c r="AS104" s="29"/>
      <c r="AT104" s="29"/>
      <c r="AU104" s="29"/>
      <c r="AV104" s="29"/>
      <c r="AW104" s="29"/>
      <c r="AX104" s="29"/>
    </row>
    <row r="105" spans="38:50" s="2" customFormat="1" ht="12">
      <c r="AL105" s="10"/>
      <c r="AM105" s="10"/>
      <c r="AN105" s="10"/>
      <c r="AO105" s="1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38:50" s="2" customFormat="1" ht="12">
      <c r="AL106" s="10"/>
      <c r="AM106" s="10"/>
      <c r="AN106" s="10"/>
      <c r="AO106" s="1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38:50" s="2" customFormat="1" ht="12">
      <c r="AL107" s="10"/>
      <c r="AM107" s="10"/>
      <c r="AN107" s="10"/>
      <c r="AO107" s="1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38:50" s="2" customFormat="1" ht="12">
      <c r="AL108" s="10"/>
      <c r="AM108" s="10"/>
      <c r="AN108" s="10"/>
      <c r="AO108" s="1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38:50" s="2" customFormat="1" ht="12">
      <c r="AL109" s="10"/>
      <c r="AM109" s="10"/>
      <c r="AN109" s="10"/>
      <c r="AO109" s="1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38:50" s="2" customFormat="1" ht="12">
      <c r="AL110" s="10"/>
      <c r="AM110" s="10"/>
      <c r="AN110" s="10"/>
      <c r="AO110" s="1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38:50" s="2" customFormat="1" ht="12">
      <c r="AL111" s="10"/>
      <c r="AM111" s="10"/>
      <c r="AN111" s="10"/>
      <c r="AO111" s="1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38:50" s="2" customFormat="1" ht="12">
      <c r="AL112" s="10"/>
      <c r="AM112" s="10"/>
      <c r="AN112" s="10"/>
      <c r="AO112" s="1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38:50" s="2" customFormat="1" ht="12">
      <c r="AL113" s="10"/>
      <c r="AM113" s="10"/>
      <c r="AN113" s="10"/>
      <c r="AO113" s="1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38:50" s="2" customFormat="1" ht="12">
      <c r="AL114" s="10"/>
      <c r="AM114" s="10"/>
      <c r="AN114" s="10"/>
      <c r="AO114" s="1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38:50" s="2" customFormat="1" ht="12">
      <c r="AL115" s="10"/>
      <c r="AM115" s="10"/>
      <c r="AN115" s="10"/>
      <c r="AO115" s="1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38:50" s="2" customFormat="1" ht="12">
      <c r="AL116" s="10"/>
      <c r="AM116" s="10"/>
      <c r="AN116" s="10"/>
      <c r="AO116" s="1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38:50" s="2" customFormat="1" ht="12">
      <c r="AL117" s="10"/>
      <c r="AM117" s="10"/>
      <c r="AN117" s="10"/>
      <c r="AO117" s="1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38:50" s="2" customFormat="1" ht="12">
      <c r="AL118" s="10"/>
      <c r="AM118" s="10"/>
      <c r="AN118" s="10"/>
      <c r="AO118" s="1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38:50" s="2" customFormat="1" ht="12">
      <c r="AL119" s="10"/>
      <c r="AM119" s="10"/>
      <c r="AN119" s="10"/>
      <c r="AO119" s="1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38:50" s="2" customFormat="1" ht="12">
      <c r="AL120" s="10"/>
      <c r="AM120" s="10"/>
      <c r="AN120" s="10"/>
      <c r="AO120" s="1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38:50" s="2" customFormat="1" ht="12">
      <c r="AL121" s="10"/>
      <c r="AM121" s="10"/>
      <c r="AN121" s="10"/>
      <c r="AO121" s="1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38:50" s="2" customFormat="1" ht="12">
      <c r="AL122" s="10"/>
      <c r="AM122" s="10"/>
      <c r="AN122" s="10"/>
      <c r="AO122" s="1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38:50" s="2" customFormat="1" ht="12">
      <c r="AL123" s="10"/>
      <c r="AM123" s="10"/>
      <c r="AN123" s="10"/>
      <c r="AO123" s="1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38:50" s="2" customFormat="1" ht="12">
      <c r="AL124" s="10"/>
      <c r="AM124" s="10"/>
      <c r="AN124" s="10"/>
      <c r="AO124" s="1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38:50" s="2" customFormat="1" ht="12">
      <c r="AL125" s="10"/>
      <c r="AM125" s="10"/>
      <c r="AN125" s="10"/>
      <c r="AO125" s="1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38:50" s="2" customFormat="1" ht="12">
      <c r="AL126" s="10"/>
      <c r="AM126" s="10"/>
      <c r="AN126" s="10"/>
      <c r="AO126" s="1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38:50" s="2" customFormat="1" ht="12">
      <c r="AL127" s="10"/>
      <c r="AM127" s="10"/>
      <c r="AN127" s="10"/>
      <c r="AO127" s="1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38:50" s="2" customFormat="1" ht="12">
      <c r="AL128" s="10"/>
      <c r="AM128" s="10"/>
      <c r="AN128" s="10"/>
      <c r="AO128" s="1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38:50" s="2" customFormat="1" ht="12">
      <c r="AL129" s="10"/>
      <c r="AM129" s="10"/>
      <c r="AN129" s="10"/>
      <c r="AO129" s="1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38:50" s="2" customFormat="1" ht="12">
      <c r="AL130" s="10"/>
      <c r="AM130" s="10"/>
      <c r="AN130" s="10"/>
      <c r="AO130" s="1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38:50" s="2" customFormat="1" ht="12">
      <c r="AL131" s="10"/>
      <c r="AM131" s="10"/>
      <c r="AN131" s="10"/>
      <c r="AO131" s="1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38:50" s="2" customFormat="1" ht="12">
      <c r="AL132" s="10"/>
      <c r="AM132" s="10"/>
      <c r="AN132" s="10"/>
      <c r="AO132" s="1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38:50" s="2" customFormat="1" ht="12">
      <c r="AL133" s="10"/>
      <c r="AM133" s="10"/>
      <c r="AN133" s="10"/>
      <c r="AO133" s="1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38:50" s="2" customFormat="1" ht="12">
      <c r="AL134" s="10"/>
      <c r="AM134" s="10"/>
      <c r="AN134" s="10"/>
      <c r="AO134" s="19"/>
      <c r="AP134" s="29"/>
      <c r="AQ134" s="29"/>
      <c r="AR134" s="29"/>
      <c r="AS134" s="29"/>
      <c r="AT134" s="29"/>
      <c r="AU134" s="29"/>
      <c r="AV134" s="29"/>
      <c r="AW134" s="29"/>
      <c r="AX134" s="29"/>
    </row>
    <row r="135" spans="38:50" s="2" customFormat="1" ht="12">
      <c r="AL135" s="10"/>
      <c r="AM135" s="10"/>
      <c r="AN135" s="10"/>
      <c r="AO135" s="1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38:50" s="2" customFormat="1" ht="12">
      <c r="AL136" s="10"/>
      <c r="AM136" s="10"/>
      <c r="AN136" s="10"/>
      <c r="AO136" s="1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38:50" s="2" customFormat="1" ht="12">
      <c r="AL137" s="10"/>
      <c r="AM137" s="10"/>
      <c r="AN137" s="10"/>
      <c r="AO137" s="1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38:50" s="2" customFormat="1" ht="12">
      <c r="AL138" s="10"/>
      <c r="AM138" s="10"/>
      <c r="AN138" s="10"/>
      <c r="AO138" s="1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38:50" s="2" customFormat="1" ht="12">
      <c r="AL139" s="10"/>
      <c r="AM139" s="10"/>
      <c r="AN139" s="10"/>
      <c r="AO139" s="1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38:50" s="2" customFormat="1" ht="12">
      <c r="AL140" s="10"/>
      <c r="AM140" s="10"/>
      <c r="AN140" s="10"/>
      <c r="AO140" s="1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38:50" s="2" customFormat="1" ht="12">
      <c r="AL141" s="10"/>
      <c r="AM141" s="10"/>
      <c r="AN141" s="10"/>
      <c r="AO141" s="1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38:50" s="2" customFormat="1" ht="12">
      <c r="AL142" s="10"/>
      <c r="AM142" s="10"/>
      <c r="AN142" s="10"/>
      <c r="AO142" s="1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38:50" s="2" customFormat="1" ht="12">
      <c r="AL143" s="10"/>
      <c r="AM143" s="10"/>
      <c r="AN143" s="10"/>
      <c r="AO143" s="1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38:50" s="2" customFormat="1" ht="12">
      <c r="AL144" s="10"/>
      <c r="AM144" s="10"/>
      <c r="AN144" s="10"/>
      <c r="AO144" s="1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38:50" s="2" customFormat="1" ht="12">
      <c r="AL145" s="10"/>
      <c r="AM145" s="10"/>
      <c r="AN145" s="10"/>
      <c r="AO145" s="1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38:50" s="2" customFormat="1" ht="12">
      <c r="AL146" s="10"/>
      <c r="AM146" s="10"/>
      <c r="AN146" s="10"/>
      <c r="AO146" s="1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38:50" s="2" customFormat="1" ht="12">
      <c r="AL147" s="10"/>
      <c r="AM147" s="10"/>
      <c r="AN147" s="10"/>
      <c r="AO147" s="1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38:50" s="2" customFormat="1" ht="12">
      <c r="AL148" s="10"/>
      <c r="AM148" s="10"/>
      <c r="AN148" s="10"/>
      <c r="AO148" s="1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38:50" s="2" customFormat="1" ht="12">
      <c r="AL149" s="10"/>
      <c r="AM149" s="10"/>
      <c r="AN149" s="10"/>
      <c r="AO149" s="1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38:50" s="2" customFormat="1" ht="12">
      <c r="AL150" s="10"/>
      <c r="AM150" s="10"/>
      <c r="AN150" s="10"/>
      <c r="AO150" s="1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38:50" s="2" customFormat="1" ht="12">
      <c r="AL151" s="10"/>
      <c r="AM151" s="10"/>
      <c r="AN151" s="10"/>
      <c r="AO151" s="1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38:50" s="2" customFormat="1" ht="12">
      <c r="AL152" s="10"/>
      <c r="AM152" s="10"/>
      <c r="AN152" s="10"/>
      <c r="AO152" s="1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38:50" s="2" customFormat="1" ht="12">
      <c r="AL153" s="10"/>
      <c r="AM153" s="10"/>
      <c r="AN153" s="10"/>
      <c r="AO153" s="1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38:50" s="2" customFormat="1" ht="12">
      <c r="AL154" s="10"/>
      <c r="AM154" s="10"/>
      <c r="AN154" s="10"/>
      <c r="AO154" s="1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38:50" s="2" customFormat="1" ht="12">
      <c r="AL155" s="10"/>
      <c r="AM155" s="10"/>
      <c r="AN155" s="10"/>
      <c r="AO155" s="1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38:50" s="2" customFormat="1" ht="12">
      <c r="AL156" s="10"/>
      <c r="AM156" s="10"/>
      <c r="AN156" s="10"/>
      <c r="AO156" s="1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38:50" s="2" customFormat="1" ht="12">
      <c r="AL157" s="10"/>
      <c r="AM157" s="10"/>
      <c r="AN157" s="10"/>
      <c r="AO157" s="1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38:50" s="2" customFormat="1" ht="12">
      <c r="AL158" s="10"/>
      <c r="AM158" s="10"/>
      <c r="AN158" s="10"/>
      <c r="AO158" s="1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38:50" s="2" customFormat="1" ht="12">
      <c r="AL159" s="10"/>
      <c r="AM159" s="10"/>
      <c r="AN159" s="10"/>
      <c r="AO159" s="1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38:50" s="2" customFormat="1" ht="12">
      <c r="AL160" s="10"/>
      <c r="AM160" s="10"/>
      <c r="AN160" s="10"/>
      <c r="AO160" s="1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38:50" s="2" customFormat="1" ht="12">
      <c r="AL161" s="10"/>
      <c r="AM161" s="10"/>
      <c r="AN161" s="10"/>
      <c r="AO161" s="1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38:50" s="2" customFormat="1" ht="12">
      <c r="AL162" s="10"/>
      <c r="AM162" s="10"/>
      <c r="AN162" s="10"/>
      <c r="AO162" s="1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38:50" s="2" customFormat="1" ht="12">
      <c r="AL163" s="10"/>
      <c r="AM163" s="10"/>
      <c r="AN163" s="10"/>
      <c r="AO163" s="1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38:50" s="2" customFormat="1" ht="12">
      <c r="AL164" s="10"/>
      <c r="AM164" s="10"/>
      <c r="AN164" s="10"/>
      <c r="AO164" s="1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38:50" s="2" customFormat="1" ht="12">
      <c r="AL165" s="10"/>
      <c r="AM165" s="10"/>
      <c r="AN165" s="10"/>
      <c r="AO165" s="19"/>
      <c r="AP165" s="29"/>
      <c r="AQ165" s="29"/>
      <c r="AR165" s="29"/>
      <c r="AS165" s="29"/>
      <c r="AT165" s="29"/>
      <c r="AU165" s="29"/>
      <c r="AV165" s="29"/>
      <c r="AW165" s="29"/>
      <c r="AX165" s="29"/>
    </row>
    <row r="166" spans="38:50" s="2" customFormat="1" ht="12">
      <c r="AL166" s="10"/>
      <c r="AM166" s="10"/>
      <c r="AN166" s="10"/>
      <c r="AO166" s="1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38:50" s="2" customFormat="1" ht="12">
      <c r="AL167" s="10"/>
      <c r="AM167" s="10"/>
      <c r="AN167" s="10"/>
      <c r="AO167" s="1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38:50" s="2" customFormat="1" ht="12">
      <c r="AL168" s="10"/>
      <c r="AM168" s="10"/>
      <c r="AN168" s="10"/>
      <c r="AO168" s="1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38:50" s="2" customFormat="1" ht="12">
      <c r="AL169" s="10"/>
      <c r="AM169" s="10"/>
      <c r="AN169" s="10"/>
      <c r="AO169" s="1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38:50" s="2" customFormat="1" ht="12">
      <c r="AL170" s="10"/>
      <c r="AM170" s="10"/>
      <c r="AN170" s="10"/>
      <c r="AO170" s="1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38:50" s="2" customFormat="1" ht="12">
      <c r="AL171" s="10"/>
      <c r="AM171" s="10"/>
      <c r="AN171" s="10"/>
      <c r="AO171" s="1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38:50" s="2" customFormat="1" ht="12">
      <c r="AL172" s="10"/>
      <c r="AM172" s="10"/>
      <c r="AN172" s="10"/>
      <c r="AO172" s="1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38:50" s="2" customFormat="1" ht="12">
      <c r="AL173" s="10"/>
      <c r="AM173" s="10"/>
      <c r="AN173" s="10"/>
      <c r="AO173" s="1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38:50" s="2" customFormat="1" ht="12">
      <c r="AL174" s="10"/>
      <c r="AM174" s="10"/>
      <c r="AN174" s="10"/>
      <c r="AO174" s="1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38:50" s="2" customFormat="1" ht="12">
      <c r="AL175" s="10"/>
      <c r="AM175" s="10"/>
      <c r="AN175" s="10"/>
      <c r="AO175" s="1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38:50" s="2" customFormat="1" ht="12">
      <c r="AL176" s="10"/>
      <c r="AM176" s="10"/>
      <c r="AN176" s="10"/>
      <c r="AO176" s="1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38:50" s="2" customFormat="1" ht="12">
      <c r="AL177" s="10"/>
      <c r="AM177" s="10"/>
      <c r="AN177" s="10"/>
      <c r="AO177" s="1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38:50" s="2" customFormat="1" ht="12">
      <c r="AL178" s="10"/>
      <c r="AM178" s="10"/>
      <c r="AN178" s="10"/>
      <c r="AO178" s="1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38:50" s="2" customFormat="1" ht="12">
      <c r="AL179" s="10"/>
      <c r="AM179" s="10"/>
      <c r="AN179" s="10"/>
      <c r="AO179" s="1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38:50" s="2" customFormat="1" ht="12">
      <c r="AL180" s="10"/>
      <c r="AM180" s="10"/>
      <c r="AN180" s="10"/>
      <c r="AO180" s="1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38:50" s="2" customFormat="1" ht="12">
      <c r="AL181" s="10"/>
      <c r="AM181" s="10"/>
      <c r="AN181" s="10"/>
      <c r="AO181" s="1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38:50" s="2" customFormat="1" ht="12">
      <c r="AL182" s="10"/>
      <c r="AM182" s="10"/>
      <c r="AN182" s="10"/>
      <c r="AO182" s="1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38:50" s="2" customFormat="1" ht="12">
      <c r="AL183" s="10"/>
      <c r="AM183" s="10"/>
      <c r="AN183" s="10"/>
      <c r="AO183" s="1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38:50" s="2" customFormat="1" ht="12">
      <c r="AL184" s="10"/>
      <c r="AM184" s="10"/>
      <c r="AN184" s="10"/>
      <c r="AO184" s="1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38:50" s="2" customFormat="1" ht="12">
      <c r="AL185" s="10"/>
      <c r="AM185" s="10"/>
      <c r="AN185" s="10"/>
      <c r="AO185" s="1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38:50" s="2" customFormat="1" ht="12">
      <c r="AL186" s="10"/>
      <c r="AM186" s="10"/>
      <c r="AN186" s="10"/>
      <c r="AO186" s="1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38:50" s="2" customFormat="1" ht="12">
      <c r="AL187" s="10"/>
      <c r="AM187" s="10"/>
      <c r="AN187" s="10"/>
      <c r="AO187" s="1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38:50" s="2" customFormat="1" ht="12">
      <c r="AL188" s="10"/>
      <c r="AM188" s="10"/>
      <c r="AN188" s="10"/>
      <c r="AO188" s="1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38:50" s="2" customFormat="1" ht="12">
      <c r="AL189" s="10"/>
      <c r="AM189" s="10"/>
      <c r="AN189" s="10"/>
      <c r="AO189" s="1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38:50" s="2" customFormat="1" ht="12">
      <c r="AL190" s="10"/>
      <c r="AM190" s="10"/>
      <c r="AN190" s="10"/>
      <c r="AO190" s="1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38:50" s="2" customFormat="1" ht="12">
      <c r="AL191" s="10"/>
      <c r="AM191" s="10"/>
      <c r="AN191" s="10"/>
      <c r="AO191" s="1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38:50" s="2" customFormat="1" ht="12">
      <c r="AL192" s="10"/>
      <c r="AM192" s="10"/>
      <c r="AN192" s="10"/>
      <c r="AO192" s="1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38:50" s="2" customFormat="1" ht="12">
      <c r="AL193" s="10"/>
      <c r="AM193" s="10"/>
      <c r="AN193" s="10"/>
      <c r="AO193" s="1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38:50" s="2" customFormat="1" ht="12">
      <c r="AL194" s="10"/>
      <c r="AM194" s="10"/>
      <c r="AN194" s="10"/>
      <c r="AO194" s="1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38:50" s="2" customFormat="1" ht="12">
      <c r="AL195" s="10"/>
      <c r="AM195" s="10"/>
      <c r="AN195" s="10"/>
      <c r="AO195" s="1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38:50" s="2" customFormat="1" ht="12">
      <c r="AL196" s="10"/>
      <c r="AM196" s="10"/>
      <c r="AN196" s="10"/>
      <c r="AO196" s="1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38:50" s="2" customFormat="1" ht="12">
      <c r="AL197" s="10"/>
      <c r="AM197" s="10"/>
      <c r="AN197" s="10"/>
      <c r="AO197" s="1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38:50" s="2" customFormat="1" ht="12">
      <c r="AL198" s="10"/>
      <c r="AM198" s="10"/>
      <c r="AN198" s="10"/>
      <c r="AO198" s="1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38:50" s="2" customFormat="1" ht="12">
      <c r="AL199" s="10"/>
      <c r="AM199" s="10"/>
      <c r="AN199" s="10"/>
      <c r="AO199" s="1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38:50" s="2" customFormat="1" ht="12">
      <c r="AL200" s="10"/>
      <c r="AM200" s="10"/>
      <c r="AN200" s="10"/>
      <c r="AO200" s="1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38:50" s="2" customFormat="1" ht="12">
      <c r="AL201" s="10"/>
      <c r="AM201" s="10"/>
      <c r="AN201" s="10"/>
      <c r="AO201" s="19"/>
      <c r="AP201" s="29"/>
      <c r="AQ201" s="29"/>
      <c r="AR201" s="29"/>
      <c r="AS201" s="29"/>
      <c r="AT201" s="29"/>
      <c r="AU201" s="29"/>
      <c r="AV201" s="29"/>
      <c r="AW201" s="29"/>
      <c r="AX201" s="29"/>
    </row>
    <row r="202" spans="38:50" s="2" customFormat="1" ht="12">
      <c r="AL202" s="10"/>
      <c r="AM202" s="10"/>
      <c r="AN202" s="10"/>
      <c r="AO202" s="1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38:50" s="2" customFormat="1" ht="12">
      <c r="AL203" s="10"/>
      <c r="AM203" s="10"/>
      <c r="AN203" s="10"/>
      <c r="AO203" s="1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38:50" s="2" customFormat="1" ht="12">
      <c r="AL204" s="10"/>
      <c r="AM204" s="10"/>
      <c r="AN204" s="10"/>
      <c r="AO204" s="1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38:50" s="2" customFormat="1" ht="12">
      <c r="AL205" s="10"/>
      <c r="AM205" s="10"/>
      <c r="AN205" s="10"/>
      <c r="AO205" s="1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38:50" s="2" customFormat="1" ht="12">
      <c r="AL206" s="10"/>
      <c r="AM206" s="10"/>
      <c r="AN206" s="10"/>
      <c r="AO206" s="1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38:50" s="2" customFormat="1" ht="12">
      <c r="AL207" s="10"/>
      <c r="AM207" s="10"/>
      <c r="AN207" s="10"/>
      <c r="AO207" s="1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38:50" s="2" customFormat="1" ht="12">
      <c r="AL208" s="10"/>
      <c r="AM208" s="10"/>
      <c r="AN208" s="10"/>
      <c r="AO208" s="1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38:50" s="2" customFormat="1" ht="12">
      <c r="AL209" s="10"/>
      <c r="AM209" s="10"/>
      <c r="AN209" s="10"/>
      <c r="AO209" s="1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38:50" s="2" customFormat="1" ht="12">
      <c r="AL210" s="10"/>
      <c r="AM210" s="10"/>
      <c r="AN210" s="10"/>
      <c r="AO210" s="19"/>
      <c r="AP210" s="29"/>
      <c r="AQ210" s="29"/>
      <c r="AR210" s="29"/>
      <c r="AS210" s="29"/>
      <c r="AT210" s="29"/>
      <c r="AU210" s="29"/>
      <c r="AV210" s="29"/>
      <c r="AW210" s="29"/>
      <c r="AX210" s="29"/>
    </row>
    <row r="211" spans="38:50" s="2" customFormat="1" ht="12">
      <c r="AL211" s="10"/>
      <c r="AM211" s="10"/>
      <c r="AN211" s="10"/>
      <c r="AO211" s="1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38:50" s="2" customFormat="1" ht="12">
      <c r="AL212" s="10"/>
      <c r="AM212" s="10"/>
      <c r="AN212" s="10"/>
      <c r="AO212" s="1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38:50" s="2" customFormat="1" ht="12">
      <c r="AL213" s="10"/>
      <c r="AM213" s="10"/>
      <c r="AN213" s="10"/>
      <c r="AO213" s="1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38:50" s="2" customFormat="1" ht="12">
      <c r="AL214" s="10"/>
      <c r="AM214" s="10"/>
      <c r="AN214" s="10"/>
      <c r="AO214" s="1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38:50" s="2" customFormat="1" ht="12">
      <c r="AL215" s="10"/>
      <c r="AM215" s="10"/>
      <c r="AN215" s="10"/>
      <c r="AO215" s="1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38:50" s="2" customFormat="1" ht="12">
      <c r="AL216" s="10"/>
      <c r="AM216" s="10"/>
      <c r="AN216" s="10"/>
      <c r="AO216" s="1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38:50" s="2" customFormat="1" ht="12">
      <c r="AL217" s="10"/>
      <c r="AM217" s="10"/>
      <c r="AN217" s="10"/>
      <c r="AO217" s="1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38:50" s="2" customFormat="1" ht="12">
      <c r="AL218" s="10"/>
      <c r="AM218" s="10"/>
      <c r="AN218" s="10"/>
      <c r="AO218" s="1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38:50" s="2" customFormat="1" ht="12">
      <c r="AL219" s="10"/>
      <c r="AM219" s="10"/>
      <c r="AN219" s="10"/>
      <c r="AO219" s="1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38:50" s="2" customFormat="1" ht="12">
      <c r="AL220" s="10"/>
      <c r="AM220" s="10"/>
      <c r="AN220" s="10"/>
      <c r="AO220" s="1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38:50" s="2" customFormat="1" ht="12">
      <c r="AL221" s="10"/>
      <c r="AM221" s="10"/>
      <c r="AN221" s="10"/>
      <c r="AO221" s="1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38:50" s="2" customFormat="1" ht="12">
      <c r="AL222" s="10"/>
      <c r="AM222" s="10"/>
      <c r="AN222" s="10"/>
      <c r="AO222" s="1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38:50" s="2" customFormat="1" ht="12">
      <c r="AL223" s="10"/>
      <c r="AM223" s="10"/>
      <c r="AN223" s="10"/>
      <c r="AO223" s="1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38:50" s="2" customFormat="1" ht="12">
      <c r="AL224" s="10"/>
      <c r="AM224" s="10"/>
      <c r="AN224" s="10"/>
      <c r="AO224" s="1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38:50" s="2" customFormat="1" ht="12">
      <c r="AL225" s="10"/>
      <c r="AM225" s="10"/>
      <c r="AN225" s="10"/>
      <c r="AO225" s="1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38:50" s="2" customFormat="1" ht="12">
      <c r="AL226" s="10"/>
      <c r="AM226" s="10"/>
      <c r="AN226" s="10"/>
      <c r="AO226" s="1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38:50" s="2" customFormat="1" ht="12">
      <c r="AL227" s="10"/>
      <c r="AM227" s="10"/>
      <c r="AN227" s="10"/>
      <c r="AO227" s="1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38:50" s="2" customFormat="1" ht="12">
      <c r="AL228" s="10"/>
      <c r="AM228" s="10"/>
      <c r="AN228" s="10"/>
      <c r="AO228" s="1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38:50" s="2" customFormat="1" ht="12">
      <c r="AL229" s="10"/>
      <c r="AM229" s="10"/>
      <c r="AN229" s="10"/>
      <c r="AO229" s="1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38:50" s="2" customFormat="1" ht="12">
      <c r="AL230" s="10"/>
      <c r="AM230" s="10"/>
      <c r="AN230" s="10"/>
      <c r="AO230" s="1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38:50" s="2" customFormat="1" ht="12">
      <c r="AL231" s="10"/>
      <c r="AM231" s="10"/>
      <c r="AN231" s="10"/>
      <c r="AO231" s="1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38:50" s="2" customFormat="1" ht="12">
      <c r="AL232" s="10"/>
      <c r="AM232" s="10"/>
      <c r="AN232" s="10"/>
      <c r="AO232" s="1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38:50" s="2" customFormat="1" ht="12">
      <c r="AL233" s="10"/>
      <c r="AM233" s="10"/>
      <c r="AN233" s="10"/>
      <c r="AO233" s="1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38:50" s="2" customFormat="1" ht="12">
      <c r="AL234" s="10"/>
      <c r="AM234" s="10"/>
      <c r="AN234" s="10"/>
      <c r="AO234" s="1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38:50" s="2" customFormat="1" ht="12">
      <c r="AL235" s="10"/>
      <c r="AM235" s="10"/>
      <c r="AN235" s="10"/>
      <c r="AO235" s="1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38:50" s="2" customFormat="1" ht="12">
      <c r="AL236" s="10"/>
      <c r="AM236" s="10"/>
      <c r="AN236" s="10"/>
      <c r="AO236" s="1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38:50" s="2" customFormat="1" ht="12">
      <c r="AL237" s="10"/>
      <c r="AM237" s="10"/>
      <c r="AN237" s="10"/>
      <c r="AO237" s="1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38:50" s="2" customFormat="1" ht="12">
      <c r="AL238" s="10"/>
      <c r="AM238" s="10"/>
      <c r="AN238" s="10"/>
      <c r="AO238" s="1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38:50" s="2" customFormat="1" ht="12">
      <c r="AL239" s="10"/>
      <c r="AM239" s="10"/>
      <c r="AN239" s="10"/>
      <c r="AO239" s="1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38:50" s="2" customFormat="1" ht="12">
      <c r="AL240" s="10"/>
      <c r="AM240" s="10"/>
      <c r="AN240" s="10"/>
      <c r="AO240" s="1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38:50" s="2" customFormat="1" ht="12">
      <c r="AL241" s="10"/>
      <c r="AM241" s="10"/>
      <c r="AN241" s="10"/>
      <c r="AO241" s="1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38:50" s="2" customFormat="1" ht="12">
      <c r="AL242" s="10"/>
      <c r="AM242" s="10"/>
      <c r="AN242" s="10"/>
      <c r="AO242" s="19"/>
      <c r="AP242" s="29"/>
      <c r="AQ242" s="29"/>
      <c r="AR242" s="29"/>
      <c r="AS242" s="29"/>
      <c r="AT242" s="29"/>
      <c r="AU242" s="29"/>
      <c r="AV242" s="29"/>
      <c r="AW242" s="29"/>
      <c r="AX242" s="29"/>
    </row>
    <row r="243" spans="38:50" s="2" customFormat="1" ht="12">
      <c r="AL243" s="10"/>
      <c r="AM243" s="10"/>
      <c r="AN243" s="10"/>
      <c r="AO243" s="1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38:50" s="2" customFormat="1" ht="12">
      <c r="AL244" s="10"/>
      <c r="AM244" s="10"/>
      <c r="AN244" s="10"/>
      <c r="AO244" s="1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38:50" s="2" customFormat="1" ht="12">
      <c r="AL245" s="10"/>
      <c r="AM245" s="10"/>
      <c r="AN245" s="10"/>
      <c r="AO245" s="1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38:50" s="2" customFormat="1" ht="12">
      <c r="AL246" s="10"/>
      <c r="AM246" s="10"/>
      <c r="AN246" s="10"/>
      <c r="AO246" s="1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38:50" s="2" customFormat="1" ht="12">
      <c r="AL247" s="10"/>
      <c r="AM247" s="10"/>
      <c r="AN247" s="10"/>
      <c r="AO247" s="1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38:50" s="2" customFormat="1" ht="12">
      <c r="AL248" s="10"/>
      <c r="AM248" s="10"/>
      <c r="AN248" s="10"/>
      <c r="AO248" s="1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38:50" s="2" customFormat="1" ht="12">
      <c r="AL249" s="10"/>
      <c r="AM249" s="10"/>
      <c r="AN249" s="10"/>
      <c r="AO249" s="1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38:50" s="2" customFormat="1" ht="12">
      <c r="AL250" s="10"/>
      <c r="AM250" s="10"/>
      <c r="AN250" s="10"/>
      <c r="AO250" s="1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38:50" s="2" customFormat="1" ht="12">
      <c r="AL251" s="10"/>
      <c r="AM251" s="10"/>
      <c r="AN251" s="10"/>
      <c r="AO251" s="1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38:50" s="2" customFormat="1" ht="12">
      <c r="AL252" s="10"/>
      <c r="AM252" s="10"/>
      <c r="AN252" s="10"/>
      <c r="AO252" s="1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38:50" s="2" customFormat="1" ht="12">
      <c r="AL253" s="10"/>
      <c r="AM253" s="10"/>
      <c r="AN253" s="10"/>
      <c r="AO253" s="1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38:50" s="2" customFormat="1" ht="12">
      <c r="AL254" s="10"/>
      <c r="AM254" s="10"/>
      <c r="AN254" s="10"/>
      <c r="AO254" s="1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38:50" s="2" customFormat="1" ht="12">
      <c r="AL255" s="10"/>
      <c r="AM255" s="10"/>
      <c r="AN255" s="10"/>
      <c r="AO255" s="1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38:50" s="2" customFormat="1" ht="12">
      <c r="AL256" s="10"/>
      <c r="AM256" s="10"/>
      <c r="AN256" s="10"/>
      <c r="AO256" s="1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38:50" s="2" customFormat="1" ht="12">
      <c r="AL257" s="10"/>
      <c r="AM257" s="10"/>
      <c r="AN257" s="10"/>
      <c r="AO257" s="1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38:50" s="2" customFormat="1" ht="12">
      <c r="AL258" s="10"/>
      <c r="AM258" s="10"/>
      <c r="AN258" s="10"/>
      <c r="AO258" s="1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38:50" s="2" customFormat="1" ht="12">
      <c r="AL259" s="10"/>
      <c r="AM259" s="10"/>
      <c r="AN259" s="10"/>
      <c r="AO259" s="1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38:50" s="2" customFormat="1" ht="12">
      <c r="AL260" s="10"/>
      <c r="AM260" s="10"/>
      <c r="AN260" s="10"/>
      <c r="AO260" s="1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38:50" s="2" customFormat="1" ht="12">
      <c r="AL261" s="10"/>
      <c r="AM261" s="10"/>
      <c r="AN261" s="10"/>
      <c r="AO261" s="1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38:50" s="2" customFormat="1" ht="12">
      <c r="AL262" s="10"/>
      <c r="AM262" s="10"/>
      <c r="AN262" s="10"/>
      <c r="AO262" s="1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38:50" s="2" customFormat="1" ht="12">
      <c r="AL263" s="10"/>
      <c r="AM263" s="10"/>
      <c r="AN263" s="10"/>
      <c r="AO263" s="1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38:50" s="2" customFormat="1" ht="12">
      <c r="AL264" s="10"/>
      <c r="AM264" s="10"/>
      <c r="AN264" s="10"/>
      <c r="AO264" s="19"/>
      <c r="AP264" s="29"/>
      <c r="AQ264" s="29"/>
      <c r="AR264" s="29"/>
      <c r="AS264" s="29"/>
      <c r="AT264" s="29"/>
      <c r="AU264" s="29"/>
      <c r="AV264" s="29"/>
      <c r="AW264" s="29"/>
      <c r="AX264" s="29"/>
    </row>
    <row r="265" spans="38:50" s="2" customFormat="1" ht="12">
      <c r="AL265" s="10"/>
      <c r="AM265" s="10"/>
      <c r="AN265" s="10"/>
      <c r="AO265" s="1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38:50" s="2" customFormat="1" ht="12">
      <c r="AL266" s="10"/>
      <c r="AM266" s="10"/>
      <c r="AN266" s="10"/>
      <c r="AO266" s="19"/>
      <c r="AP266" s="29"/>
      <c r="AQ266" s="29"/>
      <c r="AR266" s="29"/>
      <c r="AS266" s="29"/>
      <c r="AT266" s="29"/>
      <c r="AU266" s="29"/>
      <c r="AV266" s="29"/>
      <c r="AW266" s="29"/>
      <c r="AX266" s="29"/>
    </row>
  </sheetData>
  <sheetProtection sheet="1" selectLockedCells="1"/>
  <mergeCells count="138">
    <mergeCell ref="A26:E26"/>
    <mergeCell ref="A27:E27"/>
    <mergeCell ref="R59:Y59"/>
    <mergeCell ref="Z59:AI59"/>
    <mergeCell ref="A30:E30"/>
    <mergeCell ref="F28:I28"/>
    <mergeCell ref="F29:I29"/>
    <mergeCell ref="F30:I30"/>
    <mergeCell ref="W47:X47"/>
    <mergeCell ref="A44:AJ44"/>
    <mergeCell ref="J28:AJ28"/>
    <mergeCell ref="J29:AJ29"/>
    <mergeCell ref="I5:P5"/>
    <mergeCell ref="AI19:AJ19"/>
    <mergeCell ref="AG11:AH11"/>
    <mergeCell ref="AG9:AH9"/>
    <mergeCell ref="J26:AJ26"/>
    <mergeCell ref="J27:AJ27"/>
    <mergeCell ref="F26:I26"/>
    <mergeCell ref="F27:I27"/>
    <mergeCell ref="A19:AE19"/>
    <mergeCell ref="A3:AK3"/>
    <mergeCell ref="AI4:AK4"/>
    <mergeCell ref="AI5:AK5"/>
    <mergeCell ref="AI7:AK8"/>
    <mergeCell ref="Z11:AF11"/>
    <mergeCell ref="F11:N11"/>
    <mergeCell ref="Y5:AH5"/>
    <mergeCell ref="AC15:AD15"/>
    <mergeCell ref="A6:AK6"/>
    <mergeCell ref="F5:G5"/>
    <mergeCell ref="R11:Y11"/>
    <mergeCell ref="A10:E10"/>
    <mergeCell ref="A11:E11"/>
    <mergeCell ref="Z10:AF10"/>
    <mergeCell ref="F10:P10"/>
    <mergeCell ref="Z9:AF9"/>
    <mergeCell ref="R5:X5"/>
    <mergeCell ref="A1:AK1"/>
    <mergeCell ref="A20:AJ20"/>
    <mergeCell ref="A2:AK2"/>
    <mergeCell ref="A5:E5"/>
    <mergeCell ref="R4:X4"/>
    <mergeCell ref="AG10:AH10"/>
    <mergeCell ref="AF18:AH18"/>
    <mergeCell ref="F9:P9"/>
    <mergeCell ref="A8:AH8"/>
    <mergeCell ref="A9:E9"/>
    <mergeCell ref="A32:AJ32"/>
    <mergeCell ref="A24:AJ24"/>
    <mergeCell ref="R9:Y9"/>
    <mergeCell ref="R10:Y10"/>
    <mergeCell ref="A12:AK12"/>
    <mergeCell ref="AF19:AH19"/>
    <mergeCell ref="A25:AJ25"/>
    <mergeCell ref="A31:AE31"/>
    <mergeCell ref="A28:E28"/>
    <mergeCell ref="A29:E29"/>
    <mergeCell ref="AF31:AH31"/>
    <mergeCell ref="A7:AH7"/>
    <mergeCell ref="F4:P4"/>
    <mergeCell ref="AI30:AJ30"/>
    <mergeCell ref="Y4:AH4"/>
    <mergeCell ref="AF21:AH21"/>
    <mergeCell ref="A4:E4"/>
    <mergeCell ref="A22:AJ22"/>
    <mergeCell ref="A21:AE21"/>
    <mergeCell ref="A23:AJ23"/>
    <mergeCell ref="A62:Q62"/>
    <mergeCell ref="S62:AI62"/>
    <mergeCell ref="AI11:AK11"/>
    <mergeCell ref="A13:AK13"/>
    <mergeCell ref="A14:AK14"/>
    <mergeCell ref="AE15:AK15"/>
    <mergeCell ref="A17:AK17"/>
    <mergeCell ref="A18:AE18"/>
    <mergeCell ref="A40:AJ40"/>
    <mergeCell ref="A33:I33"/>
    <mergeCell ref="J41:AJ41"/>
    <mergeCell ref="AI33:AJ33"/>
    <mergeCell ref="AI39:AJ39"/>
    <mergeCell ref="A34:AJ34"/>
    <mergeCell ref="A35:I35"/>
    <mergeCell ref="J35:AJ35"/>
    <mergeCell ref="A36:AJ36"/>
    <mergeCell ref="AF39:AH39"/>
    <mergeCell ref="A37:AJ37"/>
    <mergeCell ref="J33:AE33"/>
    <mergeCell ref="AI45:AJ45"/>
    <mergeCell ref="AI47:AJ47"/>
    <mergeCell ref="J51:Y51"/>
    <mergeCell ref="AF30:AH30"/>
    <mergeCell ref="AF33:AH33"/>
    <mergeCell ref="AF47:AH47"/>
    <mergeCell ref="A45:AE45"/>
    <mergeCell ref="J30:AE30"/>
    <mergeCell ref="A41:I41"/>
    <mergeCell ref="A42:AJ42"/>
    <mergeCell ref="A43:AJ43"/>
    <mergeCell ref="A38:AJ38"/>
    <mergeCell ref="A39:AE39"/>
    <mergeCell ref="AF45:AH45"/>
    <mergeCell ref="N52:X52"/>
    <mergeCell ref="Z51:AB51"/>
    <mergeCell ref="Z52:AB52"/>
    <mergeCell ref="A46:AJ46"/>
    <mergeCell ref="AA47:AE47"/>
    <mergeCell ref="A47:U47"/>
    <mergeCell ref="A50:I50"/>
    <mergeCell ref="A48:AJ48"/>
    <mergeCell ref="J49:Y49"/>
    <mergeCell ref="J50:Y50"/>
    <mergeCell ref="AD53:AE53"/>
    <mergeCell ref="AF55:AH55"/>
    <mergeCell ref="N53:X53"/>
    <mergeCell ref="AI53:AJ53"/>
    <mergeCell ref="AI55:AK55"/>
    <mergeCell ref="Z53:AB53"/>
    <mergeCell ref="AF53:AH53"/>
    <mergeCell ref="A58:AJ58"/>
    <mergeCell ref="A61:AJ61"/>
    <mergeCell ref="A54:AJ54"/>
    <mergeCell ref="A55:AE55"/>
    <mergeCell ref="W57:AJ57"/>
    <mergeCell ref="I57:J57"/>
    <mergeCell ref="A59:Q59"/>
    <mergeCell ref="A56:AJ56"/>
    <mergeCell ref="A60:AJ60"/>
    <mergeCell ref="AD52:AJ52"/>
    <mergeCell ref="O57:V57"/>
    <mergeCell ref="A52:I52"/>
    <mergeCell ref="A53:I53"/>
    <mergeCell ref="Z50:AB50"/>
    <mergeCell ref="Z49:AB49"/>
    <mergeCell ref="AD49:AJ49"/>
    <mergeCell ref="AD50:AJ50"/>
    <mergeCell ref="AD51:AJ51"/>
    <mergeCell ref="A51:I51"/>
  </mergeCells>
  <conditionalFormatting sqref="Z9:AF9">
    <cfRule type="expression" priority="15" dxfId="0">
      <formula>$AO$10=TRUE</formula>
    </cfRule>
  </conditionalFormatting>
  <conditionalFormatting sqref="Z10:AF11">
    <cfRule type="expression" priority="14" dxfId="0">
      <formula>$AO$10=FALSE</formula>
    </cfRule>
  </conditionalFormatting>
  <conditionalFormatting sqref="R10:AH11">
    <cfRule type="expression" priority="12" dxfId="9">
      <formula>$AO$10=TRUE</formula>
    </cfRule>
  </conditionalFormatting>
  <conditionalFormatting sqref="AC49">
    <cfRule type="expression" priority="11" dxfId="12">
      <formula>$AO$49=FALSE</formula>
    </cfRule>
  </conditionalFormatting>
  <conditionalFormatting sqref="AC50">
    <cfRule type="expression" priority="10" dxfId="12">
      <formula>$AO$50=FALSE</formula>
    </cfRule>
  </conditionalFormatting>
  <conditionalFormatting sqref="AC51">
    <cfRule type="expression" priority="9" dxfId="12">
      <formula>$AO$51=FALSE</formula>
    </cfRule>
  </conditionalFormatting>
  <conditionalFormatting sqref="Z49">
    <cfRule type="expression" priority="8" dxfId="12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2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2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98425196850393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18. Dezember 2012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cols>
    <col min="1" max="16384" width="11" style="1" customWidth="1"/>
  </cols>
  <sheetData/>
  <sheetProtection/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headerFooter scaleWithDoc="0">
    <oddHeader>&amp;R&amp;G</oddHeader>
    <oddFooter>&amp;L&amp;8&amp;F&amp;R&amp;8&amp;P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Minder Thomas AFU</dc:creator>
  <cp:keywords/>
  <dc:description/>
  <cp:lastModifiedBy>Lehrling Gemeindekanzlei</cp:lastModifiedBy>
  <cp:lastPrinted>2012-12-18T15:17:28Z</cp:lastPrinted>
  <dcterms:created xsi:type="dcterms:W3CDTF">2011-06-07T13:38:34Z</dcterms:created>
  <dcterms:modified xsi:type="dcterms:W3CDTF">2015-04-09T15:00:50Z</dcterms:modified>
  <cp:category/>
  <cp:version/>
  <cp:contentType/>
  <cp:contentStatus/>
</cp:coreProperties>
</file>